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aris\Desktop\LMSF\"/>
    </mc:Choice>
  </mc:AlternateContent>
  <xr:revisionPtr revIDLastSave="0" documentId="13_ncr:1_{92FAE6B9-7B2A-43EC-B670-9BA3DBF322B6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Tāme" sheetId="2" r:id="rId1"/>
    <sheet name="Finansēšanas plāns" sheetId="14" r:id="rId2"/>
    <sheet name="Atskaite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2" l="1"/>
  <c r="A57" i="15"/>
  <c r="A51" i="15"/>
  <c r="F83" i="15"/>
  <c r="F81" i="15"/>
  <c r="F80" i="15"/>
  <c r="F79" i="15"/>
  <c r="F78" i="15"/>
  <c r="F77" i="15"/>
  <c r="F76" i="15"/>
  <c r="F75" i="15"/>
  <c r="F74" i="15"/>
  <c r="F73" i="15"/>
  <c r="F72" i="15"/>
  <c r="F62" i="15"/>
  <c r="F63" i="15"/>
  <c r="F64" i="15"/>
  <c r="F65" i="15"/>
  <c r="F66" i="15"/>
  <c r="F67" i="15"/>
  <c r="F68" i="15"/>
  <c r="F69" i="15"/>
  <c r="F70" i="15"/>
  <c r="F61" i="15"/>
  <c r="A2" i="15" l="1"/>
  <c r="A49" i="15" s="1"/>
  <c r="A2" i="14"/>
  <c r="B83" i="15"/>
  <c r="B73" i="15"/>
  <c r="B74" i="15"/>
  <c r="B75" i="15"/>
  <c r="B76" i="15"/>
  <c r="B77" i="15"/>
  <c r="B78" i="15"/>
  <c r="B79" i="15"/>
  <c r="B80" i="15"/>
  <c r="B81" i="15"/>
  <c r="B72" i="15"/>
  <c r="B62" i="15"/>
  <c r="B63" i="15"/>
  <c r="B64" i="15"/>
  <c r="B65" i="15"/>
  <c r="B66" i="15"/>
  <c r="B67" i="15"/>
  <c r="B68" i="15"/>
  <c r="B69" i="15"/>
  <c r="B70" i="15"/>
  <c r="B61" i="15"/>
  <c r="D82" i="15"/>
  <c r="E82" i="15"/>
  <c r="D71" i="15"/>
  <c r="E71" i="15"/>
  <c r="D60" i="15"/>
  <c r="E60" i="15"/>
  <c r="D37" i="2"/>
  <c r="G34" i="2"/>
  <c r="H34" i="2"/>
  <c r="I34" i="2"/>
  <c r="J34" i="2"/>
  <c r="K34" i="2"/>
  <c r="L34" i="2"/>
  <c r="N34" i="2"/>
  <c r="O34" i="2"/>
  <c r="P34" i="2"/>
  <c r="Q34" i="2"/>
  <c r="R34" i="2"/>
  <c r="S34" i="2"/>
  <c r="T34" i="2"/>
  <c r="U34" i="2"/>
  <c r="V34" i="2"/>
  <c r="F34" i="2"/>
  <c r="E31" i="15"/>
  <c r="D31" i="15"/>
  <c r="D32" i="15" s="1"/>
  <c r="E12" i="15" s="1"/>
  <c r="C31" i="15"/>
  <c r="D17" i="14"/>
  <c r="E84" i="15" l="1"/>
  <c r="D84" i="15"/>
  <c r="W34" i="2"/>
  <c r="F82" i="15"/>
  <c r="F60" i="15"/>
  <c r="F71" i="15"/>
  <c r="E32" i="15"/>
  <c r="E14" i="14"/>
  <c r="E15" i="14"/>
  <c r="E13" i="14"/>
  <c r="E16" i="14"/>
  <c r="F84" i="15" l="1"/>
  <c r="E17" i="14"/>
  <c r="G23" i="2" l="1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F23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F12" i="2"/>
  <c r="W22" i="2"/>
  <c r="C70" i="15" s="1"/>
  <c r="G70" i="15" s="1"/>
  <c r="W21" i="2"/>
  <c r="C69" i="15" s="1"/>
  <c r="G69" i="15" s="1"/>
  <c r="W20" i="2"/>
  <c r="C68" i="15" s="1"/>
  <c r="G68" i="15" s="1"/>
  <c r="W19" i="2"/>
  <c r="C67" i="15" s="1"/>
  <c r="G67" i="15" s="1"/>
  <c r="W18" i="2"/>
  <c r="C66" i="15" s="1"/>
  <c r="G66" i="15" s="1"/>
  <c r="W17" i="2"/>
  <c r="C65" i="15" s="1"/>
  <c r="G65" i="15" s="1"/>
  <c r="W16" i="2"/>
  <c r="C64" i="15" s="1"/>
  <c r="G64" i="15" s="1"/>
  <c r="W15" i="2"/>
  <c r="C63" i="15" s="1"/>
  <c r="G63" i="15" s="1"/>
  <c r="W14" i="2"/>
  <c r="C62" i="15" s="1"/>
  <c r="G62" i="15" s="1"/>
  <c r="W13" i="2"/>
  <c r="C61" i="15" s="1"/>
  <c r="G61" i="15" s="1"/>
  <c r="N37" i="2" l="1"/>
  <c r="V37" i="2"/>
  <c r="T37" i="2"/>
  <c r="L37" i="2"/>
  <c r="S37" i="2"/>
  <c r="K37" i="2"/>
  <c r="U37" i="2"/>
  <c r="R37" i="2"/>
  <c r="J37" i="2"/>
  <c r="Q37" i="2"/>
  <c r="I37" i="2"/>
  <c r="P37" i="2"/>
  <c r="H37" i="2"/>
  <c r="M37" i="2"/>
  <c r="F37" i="2"/>
  <c r="O37" i="2"/>
  <c r="G37" i="2"/>
  <c r="C60" i="15"/>
  <c r="G60" i="15" s="1"/>
  <c r="W12" i="2"/>
  <c r="W24" i="2" l="1"/>
  <c r="C72" i="15" s="1"/>
  <c r="G72" i="15" s="1"/>
  <c r="W25" i="2"/>
  <c r="C73" i="15" s="1"/>
  <c r="G73" i="15" s="1"/>
  <c r="W26" i="2"/>
  <c r="C74" i="15" s="1"/>
  <c r="G74" i="15" s="1"/>
  <c r="W27" i="2"/>
  <c r="C75" i="15" s="1"/>
  <c r="G75" i="15" s="1"/>
  <c r="W28" i="2"/>
  <c r="C76" i="15" s="1"/>
  <c r="G76" i="15" s="1"/>
  <c r="W29" i="2"/>
  <c r="C77" i="15" s="1"/>
  <c r="G77" i="15" s="1"/>
  <c r="W30" i="2"/>
  <c r="C78" i="15" s="1"/>
  <c r="G78" i="15" s="1"/>
  <c r="W31" i="2"/>
  <c r="C79" i="15" s="1"/>
  <c r="G79" i="15" s="1"/>
  <c r="W32" i="2"/>
  <c r="C80" i="15" s="1"/>
  <c r="G80" i="15" s="1"/>
  <c r="W33" i="2"/>
  <c r="C81" i="15" s="1"/>
  <c r="G81" i="15" s="1"/>
  <c r="W35" i="2"/>
  <c r="C83" i="15" s="1"/>
  <c r="C82" i="15" l="1"/>
  <c r="G83" i="15"/>
  <c r="C71" i="15"/>
  <c r="W23" i="2"/>
  <c r="W37" i="2" s="1"/>
  <c r="G82" i="15" l="1"/>
  <c r="C84" i="15"/>
  <c r="G84" i="15" s="1"/>
  <c r="G71" i="15"/>
</calcChain>
</file>

<file path=xl/sharedStrings.xml><?xml version="1.0" encoding="utf-8"?>
<sst xmlns="http://schemas.openxmlformats.org/spreadsheetml/2006/main" count="149" uniqueCount="118">
  <si>
    <t>Kopā:</t>
  </si>
  <si>
    <t>Izdevumi kopā</t>
  </si>
  <si>
    <t>Vieta</t>
  </si>
  <si>
    <t>Dalībn. skaits</t>
  </si>
  <si>
    <t>Nr.p.k.</t>
  </si>
  <si>
    <t>Darba devēja VSAOI</t>
  </si>
  <si>
    <t>Pārējie pamatlīdzekļi</t>
  </si>
  <si>
    <t>Izdevumi par sakaru pakalpojumiem</t>
  </si>
  <si>
    <t>EK kods:</t>
  </si>
  <si>
    <t>Mēnešalga</t>
  </si>
  <si>
    <t>Atalgojums fiziskajām personām uz tiesiskās attiecības regulējošu dokumentu pamata</t>
  </si>
  <si>
    <t>Izdevumi par komunālajiem pakalpojumiem</t>
  </si>
  <si>
    <t>Dažādi pakalpojumi</t>
  </si>
  <si>
    <t>Remontdarbi un iestāžu uzturēšanas pakalpojumi (izņemot kapitālo remontu)</t>
  </si>
  <si>
    <t>Informācijas tehnoloģiju pakalpojumi</t>
  </si>
  <si>
    <t>Īre un noma</t>
  </si>
  <si>
    <t>Izdevumi par dažādām precēm un inventāru</t>
  </si>
  <si>
    <t>Iestāžu uzturēšanas materiāli un preces</t>
  </si>
  <si>
    <t>Valsts un pašvaldību budžeta dotācija biedrībām un nodibinājumiem</t>
  </si>
  <si>
    <t>Biedra naudas, dalības maksa un iemaksas starptautiskajās institūcijās</t>
  </si>
  <si>
    <t>Iekšzemes darba un dienesta komandējumi</t>
  </si>
  <si>
    <t>Ārvalstu darba un dienesta komandējumi</t>
  </si>
  <si>
    <t xml:space="preserve">Pārējās preces </t>
  </si>
  <si>
    <t xml:space="preserve">EKK piemērošanu skatīt MKN Nr. 1031 </t>
  </si>
  <si>
    <t>https://likumi.lv/doc.php?id=124833</t>
  </si>
  <si>
    <t>Pasākuma sarīkošanas laiks           (kalendārā secībā)</t>
  </si>
  <si>
    <t>Starpība</t>
  </si>
  <si>
    <t>Nr.</t>
  </si>
  <si>
    <t>Summa, EUR</t>
  </si>
  <si>
    <t>%</t>
  </si>
  <si>
    <t>1.</t>
  </si>
  <si>
    <t>2.</t>
  </si>
  <si>
    <t>3.</t>
  </si>
  <si>
    <t>4.</t>
  </si>
  <si>
    <t>(Aizpildīt veselos skaitļos)</t>
  </si>
  <si>
    <t>Ceturksnis</t>
  </si>
  <si>
    <t>1.ceturksnis</t>
  </si>
  <si>
    <t>2.ceturksnis</t>
  </si>
  <si>
    <t>3.ceturksnis</t>
  </si>
  <si>
    <t>4.ceturksnis</t>
  </si>
  <si>
    <t>EK kods</t>
  </si>
  <si>
    <t>Izdevumu veids</t>
  </si>
  <si>
    <t>Apstiprināts tāmē gadam</t>
  </si>
  <si>
    <t>Saņemtie/izlie- totie līdzekļi par iepriekšējo periodu</t>
  </si>
  <si>
    <t>Atlikums perioda sākumā</t>
  </si>
  <si>
    <t>Dotācija</t>
  </si>
  <si>
    <t>Pārējās preces</t>
  </si>
  <si>
    <t>Valsts un pašvaldību budžeta dotācija biedrībām</t>
  </si>
  <si>
    <t>Kopā izdevumi</t>
  </si>
  <si>
    <t>Atlikums  perioda beigās</t>
  </si>
  <si>
    <r>
      <rPr>
        <b/>
        <u/>
        <sz val="10"/>
        <color indexed="8"/>
        <rFont val="Arial"/>
        <family val="2"/>
        <charset val="186"/>
      </rPr>
      <t>Atskaitei pievienojamie dokumenti: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 </t>
    </r>
  </si>
  <si>
    <t>*Tāme ir saskaņota, ja to parakstījis LSFP prezidents vai ģenerālsekretārs</t>
  </si>
  <si>
    <t>Sagatavotājs, telefons:</t>
  </si>
  <si>
    <t>EKK piemērošanu skatīt MKN Nr. 1031, https://likumi.lv/doc.php?id=124833</t>
  </si>
  <si>
    <t>KOPĀ:</t>
  </si>
  <si>
    <t>Izlietots kopā</t>
  </si>
  <si>
    <t>Pielikums Nr.1</t>
  </si>
  <si>
    <t>*Finansēšanas plāns ir saskaņots, ja to parakstījis LSFP prezidents vai ģenerālsekretārs</t>
  </si>
  <si>
    <t>Pielikums Nr.2</t>
  </si>
  <si>
    <t>Pielikums Nr.3</t>
  </si>
  <si>
    <t>1. Finansējums plānotajām aktivitātēm</t>
  </si>
  <si>
    <t>2. Finansējums plānotajām aktivitātēm (bērnu un jauniešu sporta atbalstam)</t>
  </si>
  <si>
    <t>3. Finansējums federācijas administratīvo izdevumu segšanai</t>
  </si>
  <si>
    <t>(Organizācijas (federācijas) nosaukums)</t>
  </si>
  <si>
    <t>LSFP piešķirto valsts budžeta līdzekļu (dotācijas) ietvaros</t>
  </si>
  <si>
    <t>valsts budžeta līdzekļu (dotācijas) saņemšanai</t>
  </si>
  <si>
    <t>2.daļa</t>
  </si>
  <si>
    <t>Saņemtie/izlietotie līdzekļi par iepriekšējo periodu</t>
  </si>
  <si>
    <t xml:space="preserve">1. Apstiprināts Valsts kases konta izraksts; </t>
  </si>
  <si>
    <t>Pasākuma, aktivitātes nosaukums</t>
  </si>
  <si>
    <t>Pasākuma, aktivitātes nosaukums (atbilstoši Tāmei)</t>
  </si>
  <si>
    <t>* Oranži iekrāsotos lauciņus organizācija (federācija)  aizpilda pašrocīgi</t>
  </si>
  <si>
    <t xml:space="preserve">  1.daļa</t>
  </si>
  <si>
    <t xml:space="preserve"> pa EK kodiem      </t>
  </si>
  <si>
    <t>ATSKAITE par LSFP piešķirto valsts budžeta līdzekļu (dotācijas) izlietojumu</t>
  </si>
  <si>
    <t>atbilstoši Tāmē plānotajām aktivitātēm</t>
  </si>
  <si>
    <t>** Zaļi iekrāsotie lauciņi satur formulas, taču, nepieciešamības gadījumā, organizācija (federācija) tos var mainīt pašrocīgi</t>
  </si>
  <si>
    <t>FINANSĒŠANAS PLĀNS 2023. gadam</t>
  </si>
  <si>
    <t>Atskaites ceturksnī saņemtie/izlie- totie līdzekļi</t>
  </si>
  <si>
    <t xml:space="preserve">2. Pirmdokumentu kopijas </t>
  </si>
  <si>
    <t>Atskaites ceturksnī saņemtie/izlietotie līdzekļi</t>
  </si>
  <si>
    <t>Sadarbības līgums Nr. 2.2.1.1-23/43</t>
  </si>
  <si>
    <t>Latvijas Makšķerēšanas sporta federācija</t>
  </si>
  <si>
    <t>Janvāris - Marts</t>
  </si>
  <si>
    <t>Informācijas ievietošana portālā Facebook</t>
  </si>
  <si>
    <t>x</t>
  </si>
  <si>
    <t>Latvija / Pasaule</t>
  </si>
  <si>
    <t>22.-23.04.2023</t>
  </si>
  <si>
    <t>6. Pasaules Čempionāts fīdermakšķerēšanā klubiem</t>
  </si>
  <si>
    <t>Īrija, Castleblayney - Lough Muckno</t>
  </si>
  <si>
    <t>13.-14.05.2023</t>
  </si>
  <si>
    <t xml:space="preserve">20. Pasaules Čempionāts  Spiningošanā ar mākslīgo mānekli no krasta </t>
  </si>
  <si>
    <t>Bulgārija, Devin, River Vacha</t>
  </si>
  <si>
    <t>par 2023. gada 1. ceturksni</t>
  </si>
  <si>
    <t>8.-9.07.2023.</t>
  </si>
  <si>
    <t>Serbija, Bela Crkva</t>
  </si>
  <si>
    <t>12.Pasaules čempionāts makšķerēšanā ar fīderi dalības maksa</t>
  </si>
  <si>
    <t>19.-23.09.2023.</t>
  </si>
  <si>
    <t>Francija, Lac de Pannieciere</t>
  </si>
  <si>
    <t>23. Pasaules čempionāts karpu makšķerēšanā vīriešiemdalības maksa</t>
  </si>
  <si>
    <t>4.-5.11.2023.</t>
  </si>
  <si>
    <t>3.Pasaules čempionāts foreļu spiningošanā dīķos</t>
  </si>
  <si>
    <t>Lietuva, Vasaknos</t>
  </si>
  <si>
    <t>02.2024.</t>
  </si>
  <si>
    <t>Pasaules čempionāts zemledus makšķerēšanā</t>
  </si>
  <si>
    <t>Mongolija</t>
  </si>
  <si>
    <t>Biedru nauda C.I.P.S.</t>
  </si>
  <si>
    <t>Latvjas Čempionāts  Spiningošanā no laivām Bērniem un jauniešiem sacensību vietas noma</t>
  </si>
  <si>
    <t>Latvjas Čempionāts Karpu makšķerēšanā Bērniem un jauniešiem sacensību vietas noma</t>
  </si>
  <si>
    <t>Ķišezers</t>
  </si>
  <si>
    <t>Baļotes ezers</t>
  </si>
  <si>
    <t>08.2023.</t>
  </si>
  <si>
    <t>Grāmatvedes atalgojums</t>
  </si>
  <si>
    <t>4.ceturksnis 2023.</t>
  </si>
  <si>
    <t>Sabiedriskās attiecības / Informēšana par sacensībām Facebook</t>
  </si>
  <si>
    <t>Sagatavotājs, telefons: Kristaps Kotāns 26601995</t>
  </si>
  <si>
    <t>LMSF Prezidents Māris Bremze /šis dokuments ir parakstīts ar elektronisko parakstu/</t>
  </si>
  <si>
    <t>Plānoto izdevumu TĀME federācijas darbības un aktivitāšu nodrošināšanai 2023.gadā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</si>
</sst>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Times New Roman"/>
      <family val="1"/>
      <charset val="186"/>
    </font>
    <font>
      <u/>
      <sz val="10"/>
      <color theme="10"/>
      <name val="Arial"/>
      <family val="2"/>
      <charset val="186"/>
    </font>
    <font>
      <u/>
      <sz val="9"/>
      <color theme="10"/>
      <name val="Arial"/>
      <family val="2"/>
      <charset val="186"/>
    </font>
    <font>
      <b/>
      <sz val="16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rgb="FFFF0000"/>
      <name val="Arial"/>
      <family val="2"/>
      <charset val="186"/>
    </font>
    <font>
      <sz val="11"/>
      <name val="Arial"/>
      <family val="2"/>
      <charset val="186"/>
    </font>
    <font>
      <sz val="10"/>
      <color indexed="8"/>
      <name val="Arial"/>
      <family val="2"/>
      <charset val="186"/>
    </font>
    <font>
      <b/>
      <u/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2" fillId="0" borderId="0"/>
  </cellStyleXfs>
  <cellXfs count="1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right"/>
    </xf>
    <xf numFmtId="2" fontId="9" fillId="0" borderId="0" xfId="0" applyNumberFormat="1" applyFont="1"/>
    <xf numFmtId="0" fontId="6" fillId="0" borderId="0" xfId="0" applyFont="1" applyAlignment="1">
      <alignment horizontal="center"/>
    </xf>
    <xf numFmtId="2" fontId="2" fillId="0" borderId="0" xfId="0" applyNumberFormat="1" applyFont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 wrapText="1"/>
    </xf>
    <xf numFmtId="0" fontId="2" fillId="0" borderId="1" xfId="1" applyBorder="1" applyAlignment="1">
      <alignment horizontal="center" textRotation="90" wrapText="1"/>
    </xf>
    <xf numFmtId="0" fontId="2" fillId="0" borderId="4" xfId="1" applyBorder="1" applyAlignment="1">
      <alignment horizontal="center" textRotation="90"/>
    </xf>
    <xf numFmtId="0" fontId="2" fillId="0" borderId="4" xfId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2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4" fillId="0" borderId="0" xfId="0" applyFont="1"/>
    <xf numFmtId="0" fontId="15" fillId="0" borderId="0" xfId="0" applyFont="1" applyAlignment="1">
      <alignment horizontal="center"/>
    </xf>
    <xf numFmtId="2" fontId="15" fillId="0" borderId="0" xfId="0" applyNumberFormat="1" applyFont="1"/>
    <xf numFmtId="1" fontId="9" fillId="0" borderId="1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vertical="center" wrapText="1"/>
    </xf>
    <xf numFmtId="2" fontId="9" fillId="0" borderId="1" xfId="0" applyNumberFormat="1" applyFont="1" applyBorder="1"/>
    <xf numFmtId="2" fontId="10" fillId="0" borderId="1" xfId="0" applyNumberFormat="1" applyFont="1" applyBorder="1"/>
    <xf numFmtId="0" fontId="8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2" fillId="0" borderId="1" xfId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center"/>
    </xf>
    <xf numFmtId="4" fontId="3" fillId="3" borderId="14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2" fillId="2" borderId="0" xfId="0" applyFont="1" applyFill="1"/>
    <xf numFmtId="0" fontId="6" fillId="0" borderId="0" xfId="0" applyFont="1"/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0" fontId="11" fillId="2" borderId="1" xfId="1" applyFont="1" applyFill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Continuous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2" fillId="0" borderId="0" xfId="0" applyFont="1"/>
    <xf numFmtId="2" fontId="6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3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6" fillId="5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12" fillId="2" borderId="0" xfId="2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2" fillId="0" borderId="0" xfId="2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3" fillId="0" borderId="0" xfId="2" applyFont="1" applyBorder="1" applyAlignment="1">
      <alignment horizontal="center" vertical="top"/>
    </xf>
    <xf numFmtId="0" fontId="14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</cellXfs>
  <cellStyles count="4">
    <cellStyle name="Hyperlink" xfId="2" builtinId="8"/>
    <cellStyle name="Normal" xfId="0" builtinId="0"/>
    <cellStyle name="Normal 2" xfId="3" xr:uid="{D5066A31-A2D8-4F41-9C97-FA4B84EE3A0B}"/>
    <cellStyle name="Normal_Sheet1" xfId="1" xr:uid="{D750DCF2-35FB-4F01-AC4C-02FA4A3CCB4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kumi.lv/doc.php?id=12483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4"/>
  <sheetViews>
    <sheetView tabSelected="1" zoomScale="85" zoomScaleNormal="85" workbookViewId="0">
      <selection activeCell="A8" sqref="A8"/>
    </sheetView>
  </sheetViews>
  <sheetFormatPr defaultColWidth="11.453125" defaultRowHeight="12.5" x14ac:dyDescent="0.25"/>
  <cols>
    <col min="1" max="1" width="5" style="3" customWidth="1"/>
    <col min="2" max="2" width="14" style="2" customWidth="1"/>
    <col min="3" max="3" width="25.453125" style="2" customWidth="1"/>
    <col min="4" max="4" width="6.81640625" style="2" customWidth="1"/>
    <col min="5" max="5" width="15.453125" style="2" customWidth="1"/>
    <col min="6" max="6" width="6.26953125" style="2" bestFit="1" customWidth="1"/>
    <col min="7" max="7" width="9.7265625" style="2" bestFit="1" customWidth="1"/>
    <col min="8" max="8" width="6.26953125" style="13" bestFit="1" customWidth="1"/>
    <col min="9" max="9" width="5.26953125" style="2" bestFit="1" customWidth="1"/>
    <col min="10" max="10" width="5.26953125" style="2" customWidth="1"/>
    <col min="11" max="11" width="5.26953125" style="2" bestFit="1" customWidth="1"/>
    <col min="12" max="12" width="7.453125" style="2" bestFit="1" customWidth="1"/>
    <col min="13" max="13" width="8.6328125" style="2" customWidth="1"/>
    <col min="14" max="14" width="9.7265625" style="2" bestFit="1" customWidth="1"/>
    <col min="15" max="15" width="5.26953125" style="2" customWidth="1"/>
    <col min="16" max="16" width="9.26953125" style="2" customWidth="1"/>
    <col min="17" max="18" width="5.26953125" style="2" customWidth="1"/>
    <col min="19" max="19" width="5.54296875" style="2" bestFit="1" customWidth="1"/>
    <col min="20" max="20" width="9.7265625" style="2" bestFit="1" customWidth="1"/>
    <col min="21" max="21" width="5.54296875" style="2" bestFit="1" customWidth="1"/>
    <col min="22" max="22" width="9.7265625" style="2" bestFit="1" customWidth="1"/>
    <col min="23" max="23" width="9" style="3" customWidth="1"/>
    <col min="24" max="24" width="14.81640625" style="3" customWidth="1"/>
    <col min="25" max="16384" width="11.453125" style="3"/>
  </cols>
  <sheetData>
    <row r="1" spans="1:41" s="6" customFormat="1" ht="15.65" customHeight="1" x14ac:dyDescent="0.35">
      <c r="A1" s="91" t="s">
        <v>56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  <c r="N1" s="8"/>
      <c r="O1" s="8"/>
      <c r="Q1" s="140" t="s">
        <v>51</v>
      </c>
      <c r="R1" s="140"/>
      <c r="S1" s="140"/>
      <c r="T1" s="140"/>
      <c r="U1" s="140"/>
      <c r="V1" s="140"/>
      <c r="W1" s="140"/>
      <c r="X1" s="8"/>
    </row>
    <row r="2" spans="1:41" s="6" customFormat="1" ht="15.5" x14ac:dyDescent="0.35">
      <c r="A2" s="91" t="s">
        <v>81</v>
      </c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140"/>
      <c r="R2" s="140"/>
      <c r="S2" s="140"/>
      <c r="T2" s="140"/>
      <c r="U2" s="140"/>
      <c r="V2" s="140"/>
      <c r="W2" s="140"/>
      <c r="X2" s="8"/>
    </row>
    <row r="3" spans="1:41" s="6" customFormat="1" ht="12" customHeight="1" x14ac:dyDescent="0.35">
      <c r="B3" s="8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8"/>
      <c r="O3" s="8"/>
      <c r="P3" s="8"/>
      <c r="Q3" s="86"/>
      <c r="R3" s="87"/>
      <c r="S3" s="87"/>
      <c r="T3" s="87"/>
      <c r="U3" s="8"/>
      <c r="V3" s="8"/>
      <c r="W3" s="8"/>
      <c r="X3" s="8"/>
    </row>
    <row r="4" spans="1:41" s="6" customFormat="1" ht="21.65" customHeight="1" x14ac:dyDescent="0.4">
      <c r="A4" s="151" t="s">
        <v>82</v>
      </c>
      <c r="B4" s="151"/>
      <c r="C4" s="151"/>
      <c r="D4" s="151"/>
      <c r="E4" s="151"/>
      <c r="F4" s="151"/>
      <c r="G4" s="151"/>
      <c r="H4" s="151"/>
      <c r="I4" s="151"/>
      <c r="J4" s="8"/>
      <c r="K4" s="8"/>
      <c r="L4" s="8"/>
      <c r="M4" s="8"/>
      <c r="N4" s="8"/>
      <c r="O4" s="8"/>
      <c r="P4" s="8"/>
      <c r="Q4" s="8"/>
    </row>
    <row r="5" spans="1:41" s="6" customFormat="1" ht="15.75" customHeight="1" x14ac:dyDescent="0.35">
      <c r="A5" s="152" t="s">
        <v>63</v>
      </c>
      <c r="B5" s="152"/>
      <c r="C5" s="152"/>
      <c r="D5" s="152"/>
      <c r="E5" s="152"/>
      <c r="F5" s="152"/>
      <c r="G5" s="152"/>
      <c r="H5" s="152"/>
      <c r="I5" s="152"/>
      <c r="J5" s="8"/>
      <c r="K5" s="8"/>
      <c r="L5" s="8"/>
      <c r="M5" s="8"/>
      <c r="N5" s="8"/>
      <c r="O5" s="8"/>
      <c r="P5" s="8"/>
      <c r="Q5" s="8"/>
    </row>
    <row r="6" spans="1:41" s="6" customFormat="1" ht="15.5" x14ac:dyDescent="0.35">
      <c r="A6" s="7"/>
      <c r="B6" s="8"/>
      <c r="C6" s="8"/>
      <c r="D6" s="8"/>
      <c r="F6" s="4"/>
      <c r="G6" s="8"/>
      <c r="H6" s="9"/>
      <c r="I6" s="8"/>
      <c r="J6" s="8"/>
      <c r="K6" s="8"/>
      <c r="L6" s="8"/>
      <c r="M6" s="8"/>
      <c r="N6" s="8"/>
      <c r="O6" s="8"/>
      <c r="P6" s="8"/>
      <c r="Q6" s="8"/>
    </row>
    <row r="7" spans="1:41" s="6" customFormat="1" ht="18" x14ac:dyDescent="0.4">
      <c r="A7" s="41" t="s">
        <v>117</v>
      </c>
      <c r="B7" s="41"/>
      <c r="C7" s="41"/>
      <c r="D7" s="41"/>
      <c r="E7" s="8"/>
      <c r="F7" s="8"/>
      <c r="G7" s="8"/>
      <c r="H7" s="9"/>
      <c r="I7" s="8"/>
      <c r="J7" s="8"/>
      <c r="K7" s="8"/>
      <c r="L7" s="8"/>
      <c r="M7" s="8"/>
      <c r="N7" s="8"/>
      <c r="O7" s="8"/>
      <c r="P7" s="8"/>
      <c r="Q7" s="149" t="s">
        <v>23</v>
      </c>
      <c r="R7" s="149"/>
      <c r="S7" s="149"/>
      <c r="T7" s="149"/>
      <c r="U7" s="149"/>
      <c r="V7" s="149"/>
      <c r="W7" s="8"/>
    </row>
    <row r="8" spans="1:41" s="6" customFormat="1" ht="18" x14ac:dyDescent="0.4">
      <c r="A8" s="41" t="s">
        <v>64</v>
      </c>
      <c r="B8" s="41"/>
      <c r="C8" s="41"/>
      <c r="D8" s="41"/>
      <c r="E8" s="8"/>
      <c r="F8" s="4"/>
      <c r="G8" s="4"/>
      <c r="H8" s="12"/>
      <c r="I8" s="2"/>
      <c r="J8" s="4"/>
      <c r="K8" s="4"/>
      <c r="L8" s="4"/>
      <c r="M8" s="4"/>
      <c r="N8" s="4"/>
      <c r="O8" s="4"/>
      <c r="P8" s="8"/>
      <c r="Q8" s="38"/>
      <c r="R8" s="150" t="s">
        <v>24</v>
      </c>
      <c r="S8" s="150"/>
      <c r="T8" s="150"/>
      <c r="U8" s="150"/>
      <c r="V8" s="150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s="6" customFormat="1" ht="11.15" customHeight="1" x14ac:dyDescent="0.35">
      <c r="C9" s="8"/>
      <c r="D9" s="8"/>
      <c r="E9" s="8"/>
      <c r="F9" s="4"/>
      <c r="G9" s="4"/>
      <c r="H9" s="12"/>
      <c r="I9" s="4"/>
      <c r="J9" s="4"/>
      <c r="K9" s="4"/>
      <c r="L9" s="4"/>
      <c r="M9" s="4"/>
      <c r="N9" s="4"/>
      <c r="O9" s="4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ht="13" x14ac:dyDescent="0.3">
      <c r="A10" s="14"/>
      <c r="B10" s="5"/>
      <c r="C10" s="5"/>
      <c r="D10" s="16"/>
      <c r="E10" s="15" t="s">
        <v>8</v>
      </c>
      <c r="F10" s="28">
        <v>1110</v>
      </c>
      <c r="G10" s="37">
        <v>1150</v>
      </c>
      <c r="H10" s="37">
        <v>1210</v>
      </c>
      <c r="I10" s="10">
        <v>2110</v>
      </c>
      <c r="J10" s="10">
        <v>2120</v>
      </c>
      <c r="K10" s="37">
        <v>2210</v>
      </c>
      <c r="L10" s="10">
        <v>2220</v>
      </c>
      <c r="M10" s="10">
        <v>2230</v>
      </c>
      <c r="N10" s="28">
        <v>2240</v>
      </c>
      <c r="O10" s="37">
        <v>2250</v>
      </c>
      <c r="P10" s="10">
        <v>2260</v>
      </c>
      <c r="Q10" s="10">
        <v>2310</v>
      </c>
      <c r="R10" s="10">
        <v>2350</v>
      </c>
      <c r="S10" s="37">
        <v>2390</v>
      </c>
      <c r="T10" s="28">
        <v>3260</v>
      </c>
      <c r="U10" s="28">
        <v>5230</v>
      </c>
      <c r="V10" s="28">
        <v>7710</v>
      </c>
      <c r="W10" s="141" t="s">
        <v>1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s="18" customFormat="1" ht="114.65" customHeight="1" x14ac:dyDescent="0.25">
      <c r="A11" s="92" t="s">
        <v>4</v>
      </c>
      <c r="B11" s="92" t="s">
        <v>25</v>
      </c>
      <c r="C11" s="92" t="s">
        <v>69</v>
      </c>
      <c r="D11" s="92" t="s">
        <v>3</v>
      </c>
      <c r="E11" s="93" t="s">
        <v>2</v>
      </c>
      <c r="F11" s="32" t="s">
        <v>9</v>
      </c>
      <c r="G11" s="11" t="s">
        <v>10</v>
      </c>
      <c r="H11" s="17" t="s">
        <v>5</v>
      </c>
      <c r="I11" s="33" t="s">
        <v>20</v>
      </c>
      <c r="J11" s="11" t="s">
        <v>21</v>
      </c>
      <c r="K11" s="11" t="s">
        <v>7</v>
      </c>
      <c r="L11" s="11" t="s">
        <v>11</v>
      </c>
      <c r="M11" s="11" t="s">
        <v>12</v>
      </c>
      <c r="N11" s="34" t="s">
        <v>13</v>
      </c>
      <c r="O11" s="11" t="s">
        <v>14</v>
      </c>
      <c r="P11" s="32" t="s">
        <v>15</v>
      </c>
      <c r="Q11" s="11" t="s">
        <v>16</v>
      </c>
      <c r="R11" s="11" t="s">
        <v>17</v>
      </c>
      <c r="S11" s="11" t="s">
        <v>22</v>
      </c>
      <c r="T11" s="34" t="s">
        <v>18</v>
      </c>
      <c r="U11" s="35" t="s">
        <v>6</v>
      </c>
      <c r="V11" s="36" t="s">
        <v>19</v>
      </c>
      <c r="W11" s="142"/>
    </row>
    <row r="12" spans="1:41" s="40" customFormat="1" ht="17.149999999999999" customHeight="1" x14ac:dyDescent="0.25">
      <c r="A12" s="143" t="s">
        <v>60</v>
      </c>
      <c r="B12" s="144"/>
      <c r="C12" s="144"/>
      <c r="D12" s="144"/>
      <c r="E12" s="145"/>
      <c r="F12" s="45">
        <f>SUM(F13:F22)</f>
        <v>0</v>
      </c>
      <c r="G12" s="45">
        <f t="shared" ref="G12:V12" si="0">SUM(G13:G22)</f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9541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5">
        <f t="shared" si="0"/>
        <v>0</v>
      </c>
      <c r="S12" s="45">
        <f t="shared" si="0"/>
        <v>0</v>
      </c>
      <c r="T12" s="45">
        <f t="shared" si="0"/>
        <v>0</v>
      </c>
      <c r="U12" s="45">
        <f t="shared" si="0"/>
        <v>0</v>
      </c>
      <c r="V12" s="45">
        <f t="shared" si="0"/>
        <v>1800</v>
      </c>
      <c r="W12" s="39">
        <f>SUM(F12:V12)</f>
        <v>11341</v>
      </c>
    </row>
    <row r="13" spans="1:41" s="21" customFormat="1" ht="20" x14ac:dyDescent="0.2">
      <c r="A13" s="94">
        <v>1</v>
      </c>
      <c r="B13" s="94" t="s">
        <v>83</v>
      </c>
      <c r="C13" s="133" t="s">
        <v>84</v>
      </c>
      <c r="D13" s="94" t="s">
        <v>85</v>
      </c>
      <c r="E13" s="94" t="s">
        <v>86</v>
      </c>
      <c r="F13" s="46"/>
      <c r="G13" s="46"/>
      <c r="H13" s="46"/>
      <c r="I13" s="46"/>
      <c r="J13" s="46"/>
      <c r="K13" s="46"/>
      <c r="L13" s="46"/>
      <c r="M13" s="46">
        <v>991</v>
      </c>
      <c r="N13" s="46"/>
      <c r="O13" s="46"/>
      <c r="P13" s="46"/>
      <c r="Q13" s="46"/>
      <c r="R13" s="46"/>
      <c r="S13" s="46"/>
      <c r="T13" s="46"/>
      <c r="U13" s="46"/>
      <c r="V13" s="46"/>
      <c r="W13" s="20">
        <f t="shared" ref="W13:W22" si="1">SUM(F13:V13)</f>
        <v>991</v>
      </c>
    </row>
    <row r="14" spans="1:41" s="21" customFormat="1" ht="20" x14ac:dyDescent="0.2">
      <c r="A14" s="94">
        <v>2</v>
      </c>
      <c r="B14" s="94" t="s">
        <v>87</v>
      </c>
      <c r="C14" s="133" t="s">
        <v>88</v>
      </c>
      <c r="D14" s="94">
        <v>33</v>
      </c>
      <c r="E14" s="133" t="s">
        <v>89</v>
      </c>
      <c r="F14" s="46"/>
      <c r="G14" s="46"/>
      <c r="H14" s="46"/>
      <c r="I14" s="46"/>
      <c r="J14" s="46"/>
      <c r="K14" s="46"/>
      <c r="L14" s="46"/>
      <c r="M14" s="46">
        <v>1350</v>
      </c>
      <c r="N14" s="46"/>
      <c r="O14" s="46"/>
      <c r="P14" s="46"/>
      <c r="Q14" s="46"/>
      <c r="R14" s="46"/>
      <c r="S14" s="46"/>
      <c r="T14" s="46"/>
      <c r="U14" s="46"/>
      <c r="V14" s="46"/>
      <c r="W14" s="20">
        <f t="shared" si="1"/>
        <v>1350</v>
      </c>
    </row>
    <row r="15" spans="1:41" s="21" customFormat="1" ht="30" x14ac:dyDescent="0.2">
      <c r="A15" s="94">
        <v>3</v>
      </c>
      <c r="B15" s="94" t="s">
        <v>90</v>
      </c>
      <c r="C15" s="133" t="s">
        <v>91</v>
      </c>
      <c r="D15" s="94">
        <v>50</v>
      </c>
      <c r="E15" s="133" t="s">
        <v>92</v>
      </c>
      <c r="F15" s="46"/>
      <c r="G15" s="46"/>
      <c r="H15" s="46"/>
      <c r="I15" s="46"/>
      <c r="J15" s="46"/>
      <c r="K15" s="46"/>
      <c r="L15" s="46"/>
      <c r="M15" s="46">
        <v>1350</v>
      </c>
      <c r="N15" s="46"/>
      <c r="O15" s="46"/>
      <c r="P15" s="46"/>
      <c r="Q15" s="46"/>
      <c r="R15" s="46"/>
      <c r="S15" s="46"/>
      <c r="T15" s="46"/>
      <c r="U15" s="46"/>
      <c r="V15" s="46"/>
      <c r="W15" s="20">
        <f t="shared" si="1"/>
        <v>1350</v>
      </c>
    </row>
    <row r="16" spans="1:41" s="21" customFormat="1" ht="33" customHeight="1" x14ac:dyDescent="0.2">
      <c r="A16" s="94">
        <v>4</v>
      </c>
      <c r="B16" s="94" t="s">
        <v>94</v>
      </c>
      <c r="C16" s="133" t="s">
        <v>96</v>
      </c>
      <c r="D16" s="94">
        <v>150</v>
      </c>
      <c r="E16" s="95" t="s">
        <v>95</v>
      </c>
      <c r="F16" s="46"/>
      <c r="G16" s="46"/>
      <c r="H16" s="46"/>
      <c r="I16" s="46"/>
      <c r="J16" s="46"/>
      <c r="K16" s="46"/>
      <c r="L16" s="46"/>
      <c r="M16" s="46">
        <v>1450</v>
      </c>
      <c r="N16" s="46"/>
      <c r="O16" s="46"/>
      <c r="P16" s="46"/>
      <c r="Q16" s="46"/>
      <c r="R16" s="46"/>
      <c r="S16" s="46"/>
      <c r="T16" s="46"/>
      <c r="U16" s="46"/>
      <c r="V16" s="46"/>
      <c r="W16" s="20">
        <f t="shared" si="1"/>
        <v>1450</v>
      </c>
    </row>
    <row r="17" spans="1:23" s="21" customFormat="1" ht="32" customHeight="1" x14ac:dyDescent="0.2">
      <c r="A17" s="94">
        <v>5</v>
      </c>
      <c r="B17" s="94" t="s">
        <v>97</v>
      </c>
      <c r="C17" s="133" t="s">
        <v>99</v>
      </c>
      <c r="D17" s="94">
        <v>300</v>
      </c>
      <c r="E17" s="133" t="s">
        <v>98</v>
      </c>
      <c r="F17" s="46"/>
      <c r="G17" s="46"/>
      <c r="H17" s="46"/>
      <c r="I17" s="46"/>
      <c r="J17" s="46"/>
      <c r="K17" s="46"/>
      <c r="L17" s="46"/>
      <c r="M17" s="46">
        <v>1600</v>
      </c>
      <c r="N17" s="46"/>
      <c r="O17" s="46"/>
      <c r="P17" s="46"/>
      <c r="Q17" s="46"/>
      <c r="R17" s="46"/>
      <c r="S17" s="46"/>
      <c r="T17" s="46"/>
      <c r="U17" s="46"/>
      <c r="V17" s="46"/>
      <c r="W17" s="20">
        <f t="shared" si="1"/>
        <v>1600</v>
      </c>
    </row>
    <row r="18" spans="1:23" s="21" customFormat="1" ht="27" customHeight="1" x14ac:dyDescent="0.2">
      <c r="A18" s="94">
        <v>6</v>
      </c>
      <c r="B18" s="94" t="s">
        <v>100</v>
      </c>
      <c r="C18" s="133" t="s">
        <v>101</v>
      </c>
      <c r="D18" s="94">
        <v>45</v>
      </c>
      <c r="E18" s="95" t="s">
        <v>102</v>
      </c>
      <c r="F18" s="46"/>
      <c r="G18" s="46"/>
      <c r="H18" s="46"/>
      <c r="I18" s="46"/>
      <c r="J18" s="46"/>
      <c r="K18" s="46"/>
      <c r="L18" s="46"/>
      <c r="M18" s="46">
        <v>1350</v>
      </c>
      <c r="N18" s="46"/>
      <c r="O18" s="46"/>
      <c r="P18" s="46"/>
      <c r="Q18" s="46"/>
      <c r="R18" s="46"/>
      <c r="S18" s="46"/>
      <c r="T18" s="46"/>
      <c r="U18" s="46"/>
      <c r="V18" s="46"/>
      <c r="W18" s="20">
        <f t="shared" si="1"/>
        <v>1350</v>
      </c>
    </row>
    <row r="19" spans="1:23" s="21" customFormat="1" ht="24" customHeight="1" x14ac:dyDescent="0.2">
      <c r="A19" s="94">
        <v>7</v>
      </c>
      <c r="B19" s="94" t="s">
        <v>103</v>
      </c>
      <c r="C19" s="133" t="s">
        <v>104</v>
      </c>
      <c r="D19" s="94">
        <v>50</v>
      </c>
      <c r="E19" s="94" t="s">
        <v>105</v>
      </c>
      <c r="F19" s="46"/>
      <c r="G19" s="46"/>
      <c r="H19" s="46"/>
      <c r="I19" s="46"/>
      <c r="J19" s="46"/>
      <c r="K19" s="46"/>
      <c r="L19" s="46"/>
      <c r="M19" s="46">
        <v>1450</v>
      </c>
      <c r="N19" s="46"/>
      <c r="O19" s="46"/>
      <c r="P19" s="46"/>
      <c r="Q19" s="46"/>
      <c r="R19" s="46"/>
      <c r="S19" s="46"/>
      <c r="T19" s="46"/>
      <c r="U19" s="46"/>
      <c r="V19" s="46"/>
      <c r="W19" s="20">
        <f t="shared" si="1"/>
        <v>1450</v>
      </c>
    </row>
    <row r="20" spans="1:23" s="21" customFormat="1" ht="14.15" customHeight="1" x14ac:dyDescent="0.2">
      <c r="A20" s="94">
        <v>8</v>
      </c>
      <c r="B20" s="94">
        <v>2023</v>
      </c>
      <c r="C20" s="95" t="s">
        <v>106</v>
      </c>
      <c r="D20" s="94"/>
      <c r="E20" s="94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>
        <v>1800</v>
      </c>
      <c r="W20" s="20">
        <f t="shared" si="1"/>
        <v>1800</v>
      </c>
    </row>
    <row r="21" spans="1:23" s="21" customFormat="1" ht="14.15" customHeight="1" x14ac:dyDescent="0.2">
      <c r="A21" s="94">
        <v>9</v>
      </c>
      <c r="B21" s="94"/>
      <c r="C21" s="95"/>
      <c r="D21" s="94"/>
      <c r="E21" s="94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20">
        <f t="shared" si="1"/>
        <v>0</v>
      </c>
    </row>
    <row r="22" spans="1:23" s="21" customFormat="1" ht="14.15" customHeight="1" x14ac:dyDescent="0.2">
      <c r="A22" s="94">
        <v>10</v>
      </c>
      <c r="B22" s="94"/>
      <c r="C22" s="95"/>
      <c r="D22" s="94"/>
      <c r="E22" s="94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20">
        <f t="shared" si="1"/>
        <v>0</v>
      </c>
    </row>
    <row r="23" spans="1:23" s="40" customFormat="1" ht="14.15" customHeight="1" x14ac:dyDescent="0.25">
      <c r="A23" s="143" t="s">
        <v>61</v>
      </c>
      <c r="B23" s="144"/>
      <c r="C23" s="144"/>
      <c r="D23" s="144"/>
      <c r="E23" s="145"/>
      <c r="F23" s="45">
        <f>SUM(F24:F33)</f>
        <v>0</v>
      </c>
      <c r="G23" s="45">
        <f t="shared" ref="G23:V23" si="2">SUM(G24:G33)</f>
        <v>0</v>
      </c>
      <c r="H23" s="45">
        <f t="shared" si="2"/>
        <v>0</v>
      </c>
      <c r="I23" s="45">
        <f t="shared" si="2"/>
        <v>0</v>
      </c>
      <c r="J23" s="45">
        <f t="shared" si="2"/>
        <v>0</v>
      </c>
      <c r="K23" s="45">
        <f t="shared" si="2"/>
        <v>0</v>
      </c>
      <c r="L23" s="45">
        <f t="shared" si="2"/>
        <v>0</v>
      </c>
      <c r="M23" s="45">
        <f t="shared" si="2"/>
        <v>0</v>
      </c>
      <c r="N23" s="45">
        <f t="shared" si="2"/>
        <v>0</v>
      </c>
      <c r="O23" s="45">
        <f t="shared" si="2"/>
        <v>0</v>
      </c>
      <c r="P23" s="45">
        <f t="shared" si="2"/>
        <v>6907</v>
      </c>
      <c r="Q23" s="45">
        <f t="shared" si="2"/>
        <v>0</v>
      </c>
      <c r="R23" s="45">
        <f t="shared" si="2"/>
        <v>0</v>
      </c>
      <c r="S23" s="45">
        <f t="shared" si="2"/>
        <v>0</v>
      </c>
      <c r="T23" s="45">
        <f t="shared" si="2"/>
        <v>0</v>
      </c>
      <c r="U23" s="45">
        <f t="shared" si="2"/>
        <v>0</v>
      </c>
      <c r="V23" s="45">
        <f t="shared" si="2"/>
        <v>0</v>
      </c>
      <c r="W23" s="39">
        <f>SUM(F23:V23)</f>
        <v>6907</v>
      </c>
    </row>
    <row r="24" spans="1:23" s="21" customFormat="1" ht="38.5" customHeight="1" x14ac:dyDescent="0.2">
      <c r="A24" s="94">
        <v>1</v>
      </c>
      <c r="B24" s="94" t="s">
        <v>111</v>
      </c>
      <c r="C24" s="134" t="s">
        <v>107</v>
      </c>
      <c r="D24" s="94">
        <v>80</v>
      </c>
      <c r="E24" s="94" t="s">
        <v>109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>
        <v>4707</v>
      </c>
      <c r="Q24" s="46"/>
      <c r="R24" s="46"/>
      <c r="S24" s="46"/>
      <c r="T24" s="46"/>
      <c r="U24" s="46"/>
      <c r="V24" s="46"/>
      <c r="W24" s="20">
        <f t="shared" ref="W24:W35" si="3">SUM(F24:V24)</f>
        <v>4707</v>
      </c>
    </row>
    <row r="25" spans="1:23" s="21" customFormat="1" ht="39.5" customHeight="1" x14ac:dyDescent="0.2">
      <c r="A25" s="94">
        <v>2</v>
      </c>
      <c r="B25" s="94" t="s">
        <v>111</v>
      </c>
      <c r="C25" s="135" t="s">
        <v>108</v>
      </c>
      <c r="D25" s="97">
        <v>50</v>
      </c>
      <c r="E25" s="94" t="s">
        <v>110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>
        <v>2200</v>
      </c>
      <c r="Q25" s="46"/>
      <c r="R25" s="46"/>
      <c r="S25" s="46"/>
      <c r="T25" s="46"/>
      <c r="U25" s="46"/>
      <c r="V25" s="46"/>
      <c r="W25" s="20">
        <f t="shared" si="3"/>
        <v>2200</v>
      </c>
    </row>
    <row r="26" spans="1:23" s="21" customFormat="1" ht="14.15" customHeight="1" x14ac:dyDescent="0.3">
      <c r="A26" s="94">
        <v>3</v>
      </c>
      <c r="B26" s="94"/>
      <c r="C26" s="98"/>
      <c r="D26" s="97"/>
      <c r="E26" s="94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20">
        <f t="shared" si="3"/>
        <v>0</v>
      </c>
    </row>
    <row r="27" spans="1:23" s="21" customFormat="1" ht="14.15" customHeight="1" x14ac:dyDescent="0.2">
      <c r="A27" s="94">
        <v>4</v>
      </c>
      <c r="B27" s="99"/>
      <c r="C27" s="96"/>
      <c r="D27" s="97"/>
      <c r="E27" s="94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20">
        <f t="shared" si="3"/>
        <v>0</v>
      </c>
    </row>
    <row r="28" spans="1:23" s="21" customFormat="1" ht="14.15" customHeight="1" x14ac:dyDescent="0.2">
      <c r="A28" s="19">
        <v>5</v>
      </c>
      <c r="B28" s="19"/>
      <c r="C28" s="31"/>
      <c r="D28" s="30"/>
      <c r="E28" s="19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20">
        <f t="shared" si="3"/>
        <v>0</v>
      </c>
    </row>
    <row r="29" spans="1:23" s="21" customFormat="1" ht="14.15" customHeight="1" x14ac:dyDescent="0.3">
      <c r="A29" s="19">
        <v>6</v>
      </c>
      <c r="B29" s="29"/>
      <c r="C29" s="27"/>
      <c r="D29" s="30"/>
      <c r="E29" s="19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20">
        <f t="shared" si="3"/>
        <v>0</v>
      </c>
    </row>
    <row r="30" spans="1:23" s="21" customFormat="1" ht="13" x14ac:dyDescent="0.3">
      <c r="A30" s="19">
        <v>7</v>
      </c>
      <c r="B30" s="29"/>
      <c r="C30" s="26"/>
      <c r="D30" s="30"/>
      <c r="E30" s="19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20">
        <f t="shared" si="3"/>
        <v>0</v>
      </c>
    </row>
    <row r="31" spans="1:23" s="21" customFormat="1" ht="14.15" customHeight="1" x14ac:dyDescent="0.3">
      <c r="A31" s="19">
        <v>8</v>
      </c>
      <c r="B31" s="19"/>
      <c r="C31" s="27"/>
      <c r="D31" s="30"/>
      <c r="E31" s="19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20">
        <f t="shared" si="3"/>
        <v>0</v>
      </c>
    </row>
    <row r="32" spans="1:23" s="21" customFormat="1" ht="14.15" customHeight="1" x14ac:dyDescent="0.2">
      <c r="A32" s="19">
        <v>9</v>
      </c>
      <c r="B32" s="29"/>
      <c r="C32" s="31"/>
      <c r="D32" s="30"/>
      <c r="E32" s="19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20">
        <f t="shared" si="3"/>
        <v>0</v>
      </c>
    </row>
    <row r="33" spans="1:24" s="21" customFormat="1" ht="13" x14ac:dyDescent="0.3">
      <c r="A33" s="19">
        <v>10</v>
      </c>
      <c r="B33" s="29"/>
      <c r="C33" s="26"/>
      <c r="D33" s="30"/>
      <c r="E33" s="19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20">
        <f t="shared" si="3"/>
        <v>0</v>
      </c>
    </row>
    <row r="34" spans="1:24" s="40" customFormat="1" ht="17.149999999999999" customHeight="1" x14ac:dyDescent="0.25">
      <c r="A34" s="146" t="s">
        <v>62</v>
      </c>
      <c r="B34" s="147"/>
      <c r="C34" s="147"/>
      <c r="D34" s="147"/>
      <c r="E34" s="148"/>
      <c r="F34" s="45">
        <f t="shared" ref="F34:V34" si="4">SUM(F35:F35)</f>
        <v>0</v>
      </c>
      <c r="G34" s="45">
        <f t="shared" si="4"/>
        <v>1800</v>
      </c>
      <c r="H34" s="45">
        <f t="shared" si="4"/>
        <v>424</v>
      </c>
      <c r="I34" s="45">
        <f t="shared" si="4"/>
        <v>0</v>
      </c>
      <c r="J34" s="45">
        <f t="shared" si="4"/>
        <v>0</v>
      </c>
      <c r="K34" s="45">
        <f t="shared" si="4"/>
        <v>0</v>
      </c>
      <c r="L34" s="45">
        <f t="shared" si="4"/>
        <v>0</v>
      </c>
      <c r="M34" s="45">
        <f>SUM(M35:M36)</f>
        <v>1000</v>
      </c>
      <c r="N34" s="45">
        <f t="shared" si="4"/>
        <v>0</v>
      </c>
      <c r="O34" s="45">
        <f t="shared" si="4"/>
        <v>0</v>
      </c>
      <c r="P34" s="45">
        <f t="shared" si="4"/>
        <v>0</v>
      </c>
      <c r="Q34" s="45">
        <f t="shared" si="4"/>
        <v>0</v>
      </c>
      <c r="R34" s="45">
        <f t="shared" si="4"/>
        <v>0</v>
      </c>
      <c r="S34" s="45">
        <f t="shared" si="4"/>
        <v>0</v>
      </c>
      <c r="T34" s="45">
        <f t="shared" si="4"/>
        <v>0</v>
      </c>
      <c r="U34" s="45">
        <f t="shared" si="4"/>
        <v>0</v>
      </c>
      <c r="V34" s="45">
        <f t="shared" si="4"/>
        <v>0</v>
      </c>
      <c r="W34" s="39">
        <f>SUM(F34:V34)</f>
        <v>3224</v>
      </c>
    </row>
    <row r="35" spans="1:24" s="21" customFormat="1" ht="14.15" customHeight="1" x14ac:dyDescent="0.3">
      <c r="A35" s="19">
        <v>1</v>
      </c>
      <c r="B35" s="29" t="s">
        <v>113</v>
      </c>
      <c r="C35" s="27" t="s">
        <v>112</v>
      </c>
      <c r="D35" s="30"/>
      <c r="E35" s="19"/>
      <c r="F35" s="46"/>
      <c r="G35" s="46">
        <v>1800</v>
      </c>
      <c r="H35" s="46">
        <v>424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20">
        <f t="shared" si="3"/>
        <v>2224</v>
      </c>
    </row>
    <row r="36" spans="1:24" s="21" customFormat="1" ht="42" customHeight="1" x14ac:dyDescent="0.25">
      <c r="A36" s="19">
        <v>2</v>
      </c>
      <c r="B36" s="29" t="s">
        <v>113</v>
      </c>
      <c r="C36" s="136" t="s">
        <v>114</v>
      </c>
      <c r="D36" s="30"/>
      <c r="E36" s="19"/>
      <c r="F36" s="46"/>
      <c r="G36" s="46"/>
      <c r="H36" s="46"/>
      <c r="I36" s="46"/>
      <c r="J36" s="46"/>
      <c r="K36" s="46"/>
      <c r="L36" s="46"/>
      <c r="M36" s="46">
        <v>1000</v>
      </c>
      <c r="N36" s="46"/>
      <c r="O36" s="46"/>
      <c r="P36" s="46"/>
      <c r="Q36" s="46"/>
      <c r="R36" s="46"/>
      <c r="S36" s="46"/>
      <c r="T36" s="46"/>
      <c r="U36" s="46"/>
      <c r="V36" s="46"/>
      <c r="W36" s="20"/>
    </row>
    <row r="37" spans="1:24" s="21" customFormat="1" ht="14.15" customHeight="1" x14ac:dyDescent="0.25">
      <c r="A37" s="137" t="s">
        <v>0</v>
      </c>
      <c r="B37" s="138"/>
      <c r="C37" s="139"/>
      <c r="D37" s="44">
        <f>SUM(D23:D33)</f>
        <v>130</v>
      </c>
      <c r="E37" s="22"/>
      <c r="F37" s="47">
        <f>SUM(F34,F23,F12)</f>
        <v>0</v>
      </c>
      <c r="G37" s="47">
        <f t="shared" ref="G37:V37" si="5">SUM(G34,G23,G12)</f>
        <v>1800</v>
      </c>
      <c r="H37" s="47">
        <f t="shared" si="5"/>
        <v>424</v>
      </c>
      <c r="I37" s="47">
        <f t="shared" si="5"/>
        <v>0</v>
      </c>
      <c r="J37" s="47">
        <f t="shared" si="5"/>
        <v>0</v>
      </c>
      <c r="K37" s="47">
        <f t="shared" si="5"/>
        <v>0</v>
      </c>
      <c r="L37" s="47">
        <f t="shared" si="5"/>
        <v>0</v>
      </c>
      <c r="M37" s="47">
        <f t="shared" si="5"/>
        <v>10541</v>
      </c>
      <c r="N37" s="47">
        <f t="shared" si="5"/>
        <v>0</v>
      </c>
      <c r="O37" s="47">
        <f t="shared" si="5"/>
        <v>0</v>
      </c>
      <c r="P37" s="47">
        <f t="shared" si="5"/>
        <v>6907</v>
      </c>
      <c r="Q37" s="47">
        <f t="shared" si="5"/>
        <v>0</v>
      </c>
      <c r="R37" s="47">
        <f t="shared" si="5"/>
        <v>0</v>
      </c>
      <c r="S37" s="47">
        <f t="shared" si="5"/>
        <v>0</v>
      </c>
      <c r="T37" s="47">
        <f t="shared" si="5"/>
        <v>0</v>
      </c>
      <c r="U37" s="47">
        <f t="shared" si="5"/>
        <v>0</v>
      </c>
      <c r="V37" s="47">
        <f t="shared" si="5"/>
        <v>1800</v>
      </c>
      <c r="W37" s="39">
        <f>SUM(W34,W23,W12)</f>
        <v>21472</v>
      </c>
      <c r="X37" s="23"/>
    </row>
    <row r="38" spans="1:24" ht="14.15" customHeight="1" x14ac:dyDescent="0.3">
      <c r="E38" s="24"/>
      <c r="F38" s="24"/>
      <c r="K38" s="13"/>
      <c r="M38" s="13"/>
      <c r="N38" s="13"/>
      <c r="O38" s="13"/>
    </row>
    <row r="39" spans="1:24" ht="13" x14ac:dyDescent="0.3">
      <c r="B39" s="1" t="s">
        <v>115</v>
      </c>
      <c r="C39" s="90"/>
      <c r="E39" s="24"/>
      <c r="F39" s="24"/>
      <c r="K39" s="13"/>
      <c r="M39" s="13"/>
      <c r="N39" s="13"/>
      <c r="O39" s="13"/>
    </row>
    <row r="40" spans="1:24" ht="13" x14ac:dyDescent="0.3">
      <c r="B40" s="1"/>
      <c r="E40" s="24"/>
      <c r="F40" s="24"/>
      <c r="K40" s="13"/>
      <c r="M40" s="13"/>
      <c r="N40" s="13"/>
      <c r="O40" s="13"/>
      <c r="W40" s="25"/>
    </row>
    <row r="41" spans="1:24" ht="13" x14ac:dyDescent="0.3">
      <c r="B41" s="1" t="s">
        <v>116</v>
      </c>
      <c r="E41" s="24"/>
      <c r="F41" s="24"/>
      <c r="K41" s="13"/>
      <c r="M41" s="13"/>
      <c r="N41" s="13"/>
      <c r="O41" s="13"/>
    </row>
    <row r="42" spans="1:24" ht="13" x14ac:dyDescent="0.3">
      <c r="B42" s="3"/>
      <c r="C42" s="3"/>
      <c r="D42" s="3"/>
      <c r="E42" s="89"/>
      <c r="F42" s="89"/>
      <c r="G42" s="89"/>
      <c r="H42" s="89"/>
      <c r="I42" s="3"/>
      <c r="J42" s="3"/>
      <c r="K42" s="25"/>
      <c r="L42" s="3"/>
      <c r="M42" s="25"/>
      <c r="N42" s="25"/>
      <c r="O42" s="25"/>
      <c r="P42" s="3"/>
      <c r="V42" s="42"/>
      <c r="W42" s="43"/>
    </row>
    <row r="43" spans="1:24" ht="14.15" customHeight="1" x14ac:dyDescent="0.25"/>
    <row r="44" spans="1:24" ht="14.15" customHeight="1" x14ac:dyDescent="0.25"/>
  </sheetData>
  <mergeCells count="10">
    <mergeCell ref="A37:C37"/>
    <mergeCell ref="Q1:W2"/>
    <mergeCell ref="W10:W11"/>
    <mergeCell ref="A12:E12"/>
    <mergeCell ref="A23:E23"/>
    <mergeCell ref="A34:E34"/>
    <mergeCell ref="Q7:V7"/>
    <mergeCell ref="R8:V8"/>
    <mergeCell ref="A4:I4"/>
    <mergeCell ref="A5:I5"/>
  </mergeCells>
  <phoneticPr fontId="1" type="noConversion"/>
  <hyperlinks>
    <hyperlink ref="R8" r:id="rId1" xr:uid="{B5F534D6-1ACD-41D8-A29E-5A7B77CADD3B}"/>
  </hyperlinks>
  <printOptions horizontalCentered="1" verticalCentered="1"/>
  <pageMargins left="0.51181102362204722" right="0.23622047244094491" top="0.55118110236220474" bottom="0.62992125984251968" header="0.51181102362204722" footer="0.51181102362204722"/>
  <pageSetup paperSize="9" scale="75" orientation="landscape" r:id="rId2"/>
  <headerFooter alignWithMargins="0">
    <oddHeader>&amp;CValsts budžeta apakšprogramma 09.09. "Sporta federācijas un sporta pasākumi"</oddHeader>
    <oddFooter>&amp;CDOKUMENTS PARAKSTĪTS AR DROŠU ELEKTRONISKO PARAKSTU UN SATUR LAIKA ZĪMOGU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081F-F578-456C-B641-9C5A03F860E4}">
  <dimension ref="A1:F41"/>
  <sheetViews>
    <sheetView topLeftCell="A10" workbookViewId="0">
      <selection activeCell="C25" sqref="C25"/>
    </sheetView>
  </sheetViews>
  <sheetFormatPr defaultColWidth="11.453125" defaultRowHeight="12.5" x14ac:dyDescent="0.25"/>
  <cols>
    <col min="1" max="1" width="5.26953125" style="3" customWidth="1"/>
    <col min="2" max="2" width="9.453125" style="3" customWidth="1"/>
    <col min="3" max="3" width="18.7265625" style="3" customWidth="1"/>
    <col min="4" max="4" width="18.54296875" style="3" customWidth="1"/>
    <col min="5" max="5" width="11.81640625" style="3" customWidth="1"/>
    <col min="6" max="6" width="17.26953125" style="3" customWidth="1"/>
    <col min="7" max="16384" width="11.453125" style="3"/>
  </cols>
  <sheetData>
    <row r="1" spans="1:6" s="6" customFormat="1" ht="19.5" customHeight="1" x14ac:dyDescent="0.35">
      <c r="A1" s="91" t="s">
        <v>58</v>
      </c>
      <c r="E1" s="154" t="s">
        <v>57</v>
      </c>
      <c r="F1" s="154"/>
    </row>
    <row r="2" spans="1:6" s="6" customFormat="1" ht="19.5" customHeight="1" x14ac:dyDescent="0.35">
      <c r="A2" s="91" t="str">
        <f>Tāme!A2</f>
        <v>Sadarbības līgums Nr. 2.2.1.1-23/43</v>
      </c>
      <c r="E2" s="154"/>
      <c r="F2" s="154"/>
    </row>
    <row r="3" spans="1:6" s="6" customFormat="1" ht="16.5" customHeight="1" x14ac:dyDescent="0.35"/>
    <row r="4" spans="1:6" s="6" customFormat="1" ht="16.5" customHeight="1" x14ac:dyDescent="0.35">
      <c r="E4" s="159"/>
      <c r="F4" s="159"/>
    </row>
    <row r="5" spans="1:6" s="6" customFormat="1" ht="29.5" customHeight="1" x14ac:dyDescent="0.35">
      <c r="A5" s="160" t="s">
        <v>82</v>
      </c>
      <c r="B5" s="160"/>
      <c r="C5" s="160"/>
      <c r="D5" s="160"/>
      <c r="E5" s="160"/>
      <c r="F5" s="160"/>
    </row>
    <row r="6" spans="1:6" s="6" customFormat="1" ht="18" customHeight="1" x14ac:dyDescent="0.35">
      <c r="B6" s="158" t="s">
        <v>63</v>
      </c>
      <c r="C6" s="158"/>
      <c r="D6" s="158"/>
      <c r="E6" s="158"/>
      <c r="F6" s="158"/>
    </row>
    <row r="7" spans="1:6" s="6" customFormat="1" ht="18" customHeight="1" x14ac:dyDescent="0.35">
      <c r="B7" s="118"/>
      <c r="C7" s="118"/>
      <c r="D7" s="118"/>
      <c r="E7" s="118"/>
      <c r="F7" s="118"/>
    </row>
    <row r="8" spans="1:6" s="6" customFormat="1" ht="15.5" x14ac:dyDescent="0.35">
      <c r="A8" s="157" t="s">
        <v>77</v>
      </c>
      <c r="B8" s="157"/>
      <c r="C8" s="157"/>
      <c r="D8" s="157"/>
      <c r="E8" s="157"/>
      <c r="F8" s="157"/>
    </row>
    <row r="9" spans="1:6" s="6" customFormat="1" ht="15.5" x14ac:dyDescent="0.35">
      <c r="A9" s="157" t="s">
        <v>65</v>
      </c>
      <c r="B9" s="157"/>
      <c r="C9" s="157"/>
      <c r="D9" s="157"/>
      <c r="E9" s="157"/>
      <c r="F9" s="157"/>
    </row>
    <row r="10" spans="1:6" ht="15.5" x14ac:dyDescent="0.35">
      <c r="B10" s="6"/>
      <c r="C10" s="6"/>
      <c r="D10" s="6"/>
      <c r="E10" s="6"/>
      <c r="F10" s="6"/>
    </row>
    <row r="11" spans="1:6" ht="15.75" customHeight="1" x14ac:dyDescent="0.35">
      <c r="B11" s="48"/>
      <c r="C11" s="48"/>
      <c r="D11" s="48"/>
      <c r="E11" s="48"/>
      <c r="F11" s="48"/>
    </row>
    <row r="12" spans="1:6" s="49" customFormat="1" ht="15.5" x14ac:dyDescent="0.25">
      <c r="B12" s="50" t="s">
        <v>27</v>
      </c>
      <c r="C12" s="50" t="s">
        <v>35</v>
      </c>
      <c r="D12" s="50" t="s">
        <v>28</v>
      </c>
      <c r="E12" s="51" t="s">
        <v>29</v>
      </c>
    </row>
    <row r="13" spans="1:6" ht="31" customHeight="1" x14ac:dyDescent="0.35">
      <c r="B13" s="52" t="s">
        <v>30</v>
      </c>
      <c r="C13" s="52" t="s">
        <v>36</v>
      </c>
      <c r="D13" s="53">
        <v>3691</v>
      </c>
      <c r="E13" s="54">
        <f>D13/D$17*100</f>
        <v>17.189828614008942</v>
      </c>
    </row>
    <row r="14" spans="1:6" ht="31" customHeight="1" x14ac:dyDescent="0.35">
      <c r="B14" s="52" t="s">
        <v>31</v>
      </c>
      <c r="C14" s="52" t="s">
        <v>37</v>
      </c>
      <c r="D14" s="53">
        <v>0</v>
      </c>
      <c r="E14" s="54">
        <f>D14/D$17*100</f>
        <v>0</v>
      </c>
    </row>
    <row r="15" spans="1:6" ht="31" customHeight="1" x14ac:dyDescent="0.35">
      <c r="B15" s="52" t="s">
        <v>32</v>
      </c>
      <c r="C15" s="52" t="s">
        <v>38</v>
      </c>
      <c r="D15" s="53">
        <v>9957</v>
      </c>
      <c r="E15" s="54">
        <f>D15/D$17*100</f>
        <v>46.372019374068557</v>
      </c>
    </row>
    <row r="16" spans="1:6" ht="31" customHeight="1" x14ac:dyDescent="0.35">
      <c r="B16" s="52" t="s">
        <v>33</v>
      </c>
      <c r="C16" s="52" t="s">
        <v>39</v>
      </c>
      <c r="D16" s="53">
        <v>7824</v>
      </c>
      <c r="E16" s="54">
        <f>D16/D$17*100</f>
        <v>36.438152011922504</v>
      </c>
    </row>
    <row r="17" spans="1:6" ht="31" customHeight="1" x14ac:dyDescent="0.35">
      <c r="B17" s="155" t="s">
        <v>0</v>
      </c>
      <c r="C17" s="156"/>
      <c r="D17" s="55">
        <f>SUM(D13:D16)</f>
        <v>21472</v>
      </c>
      <c r="E17" s="55">
        <f>SUM(E13:E16)</f>
        <v>100</v>
      </c>
    </row>
    <row r="18" spans="1:6" ht="15.5" x14ac:dyDescent="0.35">
      <c r="B18" s="6"/>
      <c r="C18" s="6"/>
      <c r="D18" s="56" t="s">
        <v>34</v>
      </c>
      <c r="E18" s="6"/>
      <c r="F18" s="6"/>
    </row>
    <row r="19" spans="1:6" ht="15.5" x14ac:dyDescent="0.35">
      <c r="B19" s="6"/>
      <c r="C19" s="6"/>
      <c r="D19" s="56"/>
      <c r="E19" s="6"/>
      <c r="F19" s="6"/>
    </row>
    <row r="20" spans="1:6" ht="15.5" x14ac:dyDescent="0.35">
      <c r="B20" s="6"/>
      <c r="C20" s="6"/>
      <c r="D20" s="56"/>
      <c r="E20" s="6"/>
      <c r="F20" s="6"/>
    </row>
    <row r="21" spans="1:6" ht="15.5" x14ac:dyDescent="0.35">
      <c r="B21" s="1" t="s">
        <v>115</v>
      </c>
      <c r="C21" s="6"/>
      <c r="D21" s="56"/>
      <c r="E21" s="6"/>
      <c r="F21" s="6"/>
    </row>
    <row r="22" spans="1:6" ht="15.5" x14ac:dyDescent="0.35">
      <c r="B22" s="1"/>
      <c r="C22" s="6"/>
      <c r="D22" s="56"/>
      <c r="E22" s="6"/>
      <c r="F22" s="6"/>
    </row>
    <row r="23" spans="1:6" ht="15.5" x14ac:dyDescent="0.35">
      <c r="B23" s="1" t="s">
        <v>116</v>
      </c>
      <c r="C23" s="6"/>
      <c r="D23" s="6"/>
      <c r="E23" s="6"/>
      <c r="F23" s="6"/>
    </row>
    <row r="24" spans="1:6" x14ac:dyDescent="0.25">
      <c r="A24" s="1"/>
      <c r="C24" s="1"/>
    </row>
    <row r="25" spans="1:6" x14ac:dyDescent="0.25">
      <c r="B25" s="1"/>
      <c r="C25" s="2"/>
    </row>
    <row r="41" spans="1:6" ht="23.5" customHeight="1" x14ac:dyDescent="0.25">
      <c r="A41" s="153"/>
      <c r="B41" s="153"/>
      <c r="C41" s="153"/>
      <c r="D41" s="153"/>
      <c r="E41" s="153"/>
      <c r="F41" s="153"/>
    </row>
  </sheetData>
  <mergeCells count="8">
    <mergeCell ref="A41:F41"/>
    <mergeCell ref="E1:F2"/>
    <mergeCell ref="B17:C17"/>
    <mergeCell ref="A8:F8"/>
    <mergeCell ref="A9:F9"/>
    <mergeCell ref="B6:F6"/>
    <mergeCell ref="E4:F4"/>
    <mergeCell ref="A5:F5"/>
  </mergeCells>
  <pageMargins left="0.9055118110236221" right="0.51181102362204722" top="0.74803149606299213" bottom="0.74803149606299213" header="0.31496062992125984" footer="0.31496062992125984"/>
  <pageSetup orientation="portrait" r:id="rId1"/>
  <headerFooter>
    <oddHeader>&amp;CValsts budžeta apakšprogramma 09.09. "Sporta federācijas un sporta pasākumi"</oddHeader>
    <oddFooter>&amp;CDOKUMENTS PARAKSTĪTS AR DROŠU ELEKTRONISKO PARAKSTU UN SATUR LAIKA ZĪMOGU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C9D6-16F6-40BE-B9FC-A137F2F0EB0E}">
  <sheetPr>
    <pageSetUpPr fitToPage="1"/>
  </sheetPr>
  <dimension ref="A1:G91"/>
  <sheetViews>
    <sheetView topLeftCell="A73" zoomScale="98" zoomScaleNormal="98" workbookViewId="0">
      <selection activeCell="G11" sqref="G11"/>
    </sheetView>
  </sheetViews>
  <sheetFormatPr defaultColWidth="8.7265625" defaultRowHeight="12.5" x14ac:dyDescent="0.25"/>
  <cols>
    <col min="1" max="1" width="6.54296875" style="3" customWidth="1"/>
    <col min="2" max="2" width="46.453125" style="3" customWidth="1"/>
    <col min="3" max="3" width="12.81640625" style="3" customWidth="1"/>
    <col min="4" max="4" width="13.81640625" style="3" customWidth="1"/>
    <col min="5" max="5" width="14.1796875" style="3" customWidth="1"/>
    <col min="6" max="16384" width="8.7265625" style="3"/>
  </cols>
  <sheetData>
    <row r="1" spans="1:5" s="6" customFormat="1" ht="15.5" x14ac:dyDescent="0.35">
      <c r="A1" s="91" t="s">
        <v>59</v>
      </c>
    </row>
    <row r="2" spans="1:5" s="6" customFormat="1" ht="15.5" x14ac:dyDescent="0.35">
      <c r="A2" s="91" t="str">
        <f>Tāme!A2</f>
        <v>Sadarbības līgums Nr. 2.2.1.1-23/43</v>
      </c>
    </row>
    <row r="3" spans="1:5" s="6" customFormat="1" ht="36" customHeight="1" x14ac:dyDescent="0.35">
      <c r="A3" s="160" t="s">
        <v>82</v>
      </c>
      <c r="B3" s="160"/>
      <c r="C3" s="160"/>
      <c r="D3" s="160"/>
      <c r="E3" s="160"/>
    </row>
    <row r="4" spans="1:5" x14ac:dyDescent="0.25">
      <c r="A4" s="163" t="s">
        <v>63</v>
      </c>
      <c r="B4" s="163"/>
      <c r="C4" s="163"/>
      <c r="D4" s="163"/>
      <c r="E4" s="163"/>
    </row>
    <row r="5" spans="1:5" s="6" customFormat="1" ht="8.5" customHeight="1" x14ac:dyDescent="0.35">
      <c r="A5" s="4"/>
      <c r="B5" s="4"/>
      <c r="C5" s="4"/>
      <c r="D5" s="4"/>
      <c r="E5" s="4"/>
    </row>
    <row r="6" spans="1:5" s="6" customFormat="1" ht="15" customHeight="1" x14ac:dyDescent="0.35">
      <c r="A6" s="164" t="s">
        <v>74</v>
      </c>
      <c r="B6" s="164"/>
      <c r="C6" s="164"/>
      <c r="D6" s="164"/>
      <c r="E6" s="7" t="s">
        <v>72</v>
      </c>
    </row>
    <row r="7" spans="1:5" s="6" customFormat="1" ht="15" customHeight="1" x14ac:dyDescent="0.35">
      <c r="A7" s="157" t="s">
        <v>73</v>
      </c>
      <c r="B7" s="157"/>
      <c r="C7" s="157"/>
      <c r="D7" s="157"/>
      <c r="E7" s="7"/>
    </row>
    <row r="8" spans="1:5" s="6" customFormat="1" ht="13.5" customHeight="1" x14ac:dyDescent="0.35">
      <c r="A8" s="157"/>
      <c r="B8" s="157"/>
      <c r="C8" s="157"/>
      <c r="D8" s="157"/>
      <c r="E8" s="157"/>
    </row>
    <row r="9" spans="1:5" s="6" customFormat="1" ht="15.65" customHeight="1" x14ac:dyDescent="0.35">
      <c r="A9" s="6" t="s">
        <v>93</v>
      </c>
      <c r="B9" s="8"/>
      <c r="D9" s="119"/>
      <c r="E9" s="4"/>
    </row>
    <row r="10" spans="1:5" ht="7" customHeight="1" thickBot="1" x14ac:dyDescent="0.35">
      <c r="A10" s="58"/>
      <c r="B10" s="57"/>
      <c r="C10" s="59"/>
    </row>
    <row r="11" spans="1:5" ht="60.65" customHeight="1" x14ac:dyDescent="0.25">
      <c r="A11" s="127" t="s">
        <v>40</v>
      </c>
      <c r="B11" s="128" t="s">
        <v>41</v>
      </c>
      <c r="C11" s="128" t="s">
        <v>42</v>
      </c>
      <c r="D11" s="128" t="s">
        <v>43</v>
      </c>
      <c r="E11" s="129" t="s">
        <v>78</v>
      </c>
    </row>
    <row r="12" spans="1:5" ht="14" x14ac:dyDescent="0.3">
      <c r="A12" s="10"/>
      <c r="B12" s="60" t="s">
        <v>44</v>
      </c>
      <c r="C12" s="16"/>
      <c r="D12" s="61">
        <v>0</v>
      </c>
      <c r="E12" s="62">
        <f>D32</f>
        <v>0</v>
      </c>
    </row>
    <row r="13" spans="1:5" ht="14" x14ac:dyDescent="0.3">
      <c r="A13" s="10"/>
      <c r="B13" s="63" t="s">
        <v>45</v>
      </c>
      <c r="C13" s="64">
        <v>0</v>
      </c>
      <c r="D13" s="64">
        <v>0</v>
      </c>
      <c r="E13" s="65">
        <v>0</v>
      </c>
    </row>
    <row r="14" spans="1:5" ht="20.5" customHeight="1" x14ac:dyDescent="0.25">
      <c r="A14" s="66">
        <v>1110</v>
      </c>
      <c r="B14" s="67" t="s">
        <v>9</v>
      </c>
      <c r="C14" s="68">
        <v>0</v>
      </c>
      <c r="D14" s="68">
        <v>0</v>
      </c>
      <c r="E14" s="69">
        <v>0</v>
      </c>
    </row>
    <row r="15" spans="1:5" ht="32.5" customHeight="1" x14ac:dyDescent="0.25">
      <c r="A15" s="66">
        <v>1150</v>
      </c>
      <c r="B15" s="70" t="s">
        <v>10</v>
      </c>
      <c r="C15" s="68">
        <v>0</v>
      </c>
      <c r="D15" s="68">
        <v>0</v>
      </c>
      <c r="E15" s="69">
        <v>0</v>
      </c>
    </row>
    <row r="16" spans="1:5" ht="20.5" customHeight="1" x14ac:dyDescent="0.25">
      <c r="A16" s="66">
        <v>1210</v>
      </c>
      <c r="B16" s="70" t="s">
        <v>5</v>
      </c>
      <c r="C16" s="68">
        <v>0</v>
      </c>
      <c r="D16" s="68">
        <v>0</v>
      </c>
      <c r="E16" s="69">
        <v>0</v>
      </c>
    </row>
    <row r="17" spans="1:5" ht="20.5" customHeight="1" x14ac:dyDescent="0.25">
      <c r="A17" s="66">
        <v>2110</v>
      </c>
      <c r="B17" s="70" t="s">
        <v>20</v>
      </c>
      <c r="C17" s="68">
        <v>0</v>
      </c>
      <c r="D17" s="68">
        <v>0</v>
      </c>
      <c r="E17" s="69">
        <v>0</v>
      </c>
    </row>
    <row r="18" spans="1:5" ht="20.5" customHeight="1" x14ac:dyDescent="0.25">
      <c r="A18" s="66">
        <v>2120</v>
      </c>
      <c r="B18" s="70" t="s">
        <v>21</v>
      </c>
      <c r="C18" s="68">
        <v>0</v>
      </c>
      <c r="D18" s="68">
        <v>0</v>
      </c>
      <c r="E18" s="69">
        <v>0</v>
      </c>
    </row>
    <row r="19" spans="1:5" ht="20.5" customHeight="1" x14ac:dyDescent="0.25">
      <c r="A19" s="66">
        <v>2210</v>
      </c>
      <c r="B19" s="67" t="s">
        <v>7</v>
      </c>
      <c r="C19" s="68">
        <v>0</v>
      </c>
      <c r="D19" s="68">
        <v>0</v>
      </c>
      <c r="E19" s="69">
        <v>0</v>
      </c>
    </row>
    <row r="20" spans="1:5" ht="20.5" customHeight="1" x14ac:dyDescent="0.25">
      <c r="A20" s="66">
        <v>2220</v>
      </c>
      <c r="B20" s="67" t="s">
        <v>11</v>
      </c>
      <c r="C20" s="68">
        <v>0</v>
      </c>
      <c r="D20" s="68">
        <v>0</v>
      </c>
      <c r="E20" s="69">
        <v>0</v>
      </c>
    </row>
    <row r="21" spans="1:5" ht="20.5" customHeight="1" x14ac:dyDescent="0.25">
      <c r="A21" s="66">
        <v>2230</v>
      </c>
      <c r="B21" s="70" t="s">
        <v>12</v>
      </c>
      <c r="C21" s="68">
        <v>0</v>
      </c>
      <c r="D21" s="68">
        <v>0</v>
      </c>
      <c r="E21" s="69">
        <v>0</v>
      </c>
    </row>
    <row r="22" spans="1:5" ht="25" x14ac:dyDescent="0.25">
      <c r="A22" s="66">
        <v>2240</v>
      </c>
      <c r="B22" s="71" t="s">
        <v>13</v>
      </c>
      <c r="C22" s="68">
        <v>0</v>
      </c>
      <c r="D22" s="68">
        <v>0</v>
      </c>
      <c r="E22" s="69">
        <v>0</v>
      </c>
    </row>
    <row r="23" spans="1:5" ht="20.5" customHeight="1" x14ac:dyDescent="0.25">
      <c r="A23" s="66">
        <v>2250</v>
      </c>
      <c r="B23" s="67" t="s">
        <v>14</v>
      </c>
      <c r="C23" s="68">
        <v>0</v>
      </c>
      <c r="D23" s="68">
        <v>0</v>
      </c>
      <c r="E23" s="69">
        <v>0</v>
      </c>
    </row>
    <row r="24" spans="1:5" ht="20.5" customHeight="1" x14ac:dyDescent="0.25">
      <c r="A24" s="66">
        <v>2260</v>
      </c>
      <c r="B24" s="67" t="s">
        <v>15</v>
      </c>
      <c r="C24" s="68">
        <v>0</v>
      </c>
      <c r="D24" s="68">
        <v>0</v>
      </c>
      <c r="E24" s="69">
        <v>0</v>
      </c>
    </row>
    <row r="25" spans="1:5" ht="20.5" customHeight="1" x14ac:dyDescent="0.25">
      <c r="A25" s="66">
        <v>2310</v>
      </c>
      <c r="B25" s="70" t="s">
        <v>16</v>
      </c>
      <c r="C25" s="68">
        <v>0</v>
      </c>
      <c r="D25" s="68">
        <v>0</v>
      </c>
      <c r="E25" s="69">
        <v>0</v>
      </c>
    </row>
    <row r="26" spans="1:5" ht="20.5" customHeight="1" x14ac:dyDescent="0.25">
      <c r="A26" s="66">
        <v>2350</v>
      </c>
      <c r="B26" s="67" t="s">
        <v>17</v>
      </c>
      <c r="C26" s="68">
        <v>0</v>
      </c>
      <c r="D26" s="68">
        <v>0</v>
      </c>
      <c r="E26" s="69">
        <v>0</v>
      </c>
    </row>
    <row r="27" spans="1:5" ht="20.5" customHeight="1" x14ac:dyDescent="0.25">
      <c r="A27" s="66">
        <v>2390</v>
      </c>
      <c r="B27" s="67" t="s">
        <v>46</v>
      </c>
      <c r="C27" s="68">
        <v>0</v>
      </c>
      <c r="D27" s="68">
        <v>0</v>
      </c>
      <c r="E27" s="69">
        <v>0</v>
      </c>
    </row>
    <row r="28" spans="1:5" ht="25.5" customHeight="1" x14ac:dyDescent="0.25">
      <c r="A28" s="66">
        <v>3260</v>
      </c>
      <c r="B28" s="71" t="s">
        <v>47</v>
      </c>
      <c r="C28" s="68">
        <v>0</v>
      </c>
      <c r="D28" s="68">
        <v>0</v>
      </c>
      <c r="E28" s="69">
        <v>0</v>
      </c>
    </row>
    <row r="29" spans="1:5" ht="20.5" customHeight="1" x14ac:dyDescent="0.25">
      <c r="A29" s="66">
        <v>5230</v>
      </c>
      <c r="B29" s="72" t="s">
        <v>6</v>
      </c>
      <c r="C29" s="68">
        <v>0</v>
      </c>
      <c r="D29" s="68">
        <v>0</v>
      </c>
      <c r="E29" s="69">
        <v>0</v>
      </c>
    </row>
    <row r="30" spans="1:5" ht="24.65" customHeight="1" x14ac:dyDescent="0.25">
      <c r="A30" s="66">
        <v>7710</v>
      </c>
      <c r="B30" s="71" t="s">
        <v>19</v>
      </c>
      <c r="C30" s="68">
        <v>0</v>
      </c>
      <c r="D30" s="68">
        <v>0</v>
      </c>
      <c r="E30" s="69">
        <v>0</v>
      </c>
    </row>
    <row r="31" spans="1:5" ht="20.5" customHeight="1" x14ac:dyDescent="0.3">
      <c r="A31" s="73"/>
      <c r="B31" s="63" t="s">
        <v>48</v>
      </c>
      <c r="C31" s="74">
        <f>SUM(C14:C30)</f>
        <v>0</v>
      </c>
      <c r="D31" s="74">
        <f>SUM(D14:D30)</f>
        <v>0</v>
      </c>
      <c r="E31" s="75">
        <f>SUM(E14:E30)</f>
        <v>0</v>
      </c>
    </row>
    <row r="32" spans="1:5" ht="14.5" thickBot="1" x14ac:dyDescent="0.35">
      <c r="A32" s="76"/>
      <c r="B32" s="77" t="s">
        <v>49</v>
      </c>
      <c r="C32" s="78"/>
      <c r="D32" s="79">
        <f>D12+D13-D31</f>
        <v>0</v>
      </c>
      <c r="E32" s="80">
        <f>E12+E13-E31</f>
        <v>0</v>
      </c>
    </row>
    <row r="33" spans="1:5" ht="8.5" customHeight="1" x14ac:dyDescent="0.25">
      <c r="A33" s="166"/>
      <c r="B33" s="167"/>
      <c r="C33" s="167"/>
      <c r="D33" s="167"/>
      <c r="E33" s="167"/>
    </row>
    <row r="34" spans="1:5" ht="12.65" customHeight="1" x14ac:dyDescent="0.25">
      <c r="A34" s="120" t="s">
        <v>53</v>
      </c>
      <c r="B34" s="120"/>
      <c r="C34" s="121"/>
      <c r="D34" s="1"/>
      <c r="E34" s="122"/>
    </row>
    <row r="35" spans="1:5" x14ac:dyDescent="0.25">
      <c r="A35" s="123"/>
      <c r="B35" s="124"/>
      <c r="C35" s="125"/>
      <c r="D35" s="125"/>
      <c r="E35" s="125"/>
    </row>
    <row r="36" spans="1:5" x14ac:dyDescent="0.25">
      <c r="A36" s="123"/>
      <c r="B36" s="124"/>
      <c r="C36" s="125"/>
      <c r="D36" s="125"/>
      <c r="E36" s="125"/>
    </row>
    <row r="37" spans="1:5" ht="13" x14ac:dyDescent="0.25">
      <c r="A37" s="81" t="s">
        <v>50</v>
      </c>
      <c r="B37" s="49"/>
      <c r="D37" s="49"/>
      <c r="E37" s="49"/>
    </row>
    <row r="38" spans="1:5" x14ac:dyDescent="0.25">
      <c r="A38" s="81" t="s">
        <v>68</v>
      </c>
      <c r="B38" s="82"/>
      <c r="C38" s="82"/>
      <c r="D38" s="83"/>
      <c r="E38" s="126"/>
    </row>
    <row r="39" spans="1:5" x14ac:dyDescent="0.25">
      <c r="A39" s="132" t="s">
        <v>79</v>
      </c>
      <c r="B39" s="132"/>
      <c r="C39" s="132"/>
      <c r="D39" s="132"/>
      <c r="E39" s="126"/>
    </row>
    <row r="40" spans="1:5" x14ac:dyDescent="0.25">
      <c r="A40" s="82"/>
      <c r="B40" s="82"/>
      <c r="C40" s="82"/>
      <c r="D40" s="82"/>
      <c r="E40" s="84"/>
    </row>
    <row r="41" spans="1:5" x14ac:dyDescent="0.25">
      <c r="A41" s="82"/>
      <c r="B41" s="82"/>
      <c r="C41" s="82"/>
      <c r="D41" s="82"/>
      <c r="E41" s="84"/>
    </row>
    <row r="42" spans="1:5" x14ac:dyDescent="0.25">
      <c r="A42" s="82"/>
      <c r="B42" s="82"/>
      <c r="C42" s="82"/>
      <c r="D42" s="82"/>
      <c r="E42" s="84"/>
    </row>
    <row r="43" spans="1:5" x14ac:dyDescent="0.25">
      <c r="A43" s="82"/>
      <c r="B43" s="82"/>
      <c r="C43" s="82"/>
      <c r="D43" s="82"/>
      <c r="E43" s="84"/>
    </row>
    <row r="44" spans="1:5" x14ac:dyDescent="0.25">
      <c r="A44" s="82"/>
      <c r="B44" s="82"/>
      <c r="C44" s="82"/>
      <c r="D44" s="82"/>
      <c r="E44" s="84"/>
    </row>
    <row r="45" spans="1:5" x14ac:dyDescent="0.25">
      <c r="A45" s="82"/>
      <c r="B45" s="82"/>
      <c r="C45" s="82"/>
      <c r="D45" s="82"/>
      <c r="E45" s="84"/>
    </row>
    <row r="46" spans="1:5" x14ac:dyDescent="0.25">
      <c r="A46" s="82"/>
      <c r="B46" s="82"/>
      <c r="C46" s="82"/>
      <c r="D46" s="82"/>
      <c r="E46" s="84"/>
    </row>
    <row r="47" spans="1:5" x14ac:dyDescent="0.25">
      <c r="A47" s="82"/>
      <c r="B47" s="82"/>
      <c r="C47" s="82"/>
      <c r="D47" s="82"/>
      <c r="E47" s="84"/>
    </row>
    <row r="48" spans="1:5" x14ac:dyDescent="0.25">
      <c r="A48" s="82"/>
      <c r="B48" s="82"/>
      <c r="C48" s="82"/>
      <c r="D48" s="82"/>
      <c r="E48" s="84"/>
    </row>
    <row r="49" spans="1:7" ht="16" customHeight="1" x14ac:dyDescent="0.25">
      <c r="A49" s="114" t="str">
        <f>A2</f>
        <v>Sadarbības līgums Nr. 2.2.1.1-23/43</v>
      </c>
      <c r="B49" s="82"/>
      <c r="C49" s="82"/>
      <c r="D49" s="82"/>
      <c r="E49" s="84"/>
    </row>
    <row r="50" spans="1:7" x14ac:dyDescent="0.25">
      <c r="A50" s="82"/>
      <c r="B50" s="82"/>
      <c r="C50" s="82"/>
      <c r="D50" s="82"/>
      <c r="E50" s="84"/>
    </row>
    <row r="51" spans="1:7" ht="20.149999999999999" customHeight="1" x14ac:dyDescent="0.35">
      <c r="A51" s="160" t="str">
        <f>A3</f>
        <v>Latvijas Makšķerēšanas sporta federācija</v>
      </c>
      <c r="B51" s="160"/>
      <c r="C51" s="160"/>
      <c r="D51" s="160"/>
      <c r="E51" s="160"/>
    </row>
    <row r="52" spans="1:7" x14ac:dyDescent="0.25">
      <c r="A52" s="163" t="s">
        <v>63</v>
      </c>
      <c r="B52" s="163"/>
      <c r="C52" s="163"/>
      <c r="D52" s="163"/>
      <c r="E52" s="163"/>
    </row>
    <row r="53" spans="1:7" x14ac:dyDescent="0.25">
      <c r="A53" s="82"/>
      <c r="B53" s="82"/>
      <c r="C53" s="82"/>
      <c r="D53" s="82"/>
      <c r="E53" s="84"/>
    </row>
    <row r="54" spans="1:7" ht="14" x14ac:dyDescent="0.3">
      <c r="A54" s="164" t="s">
        <v>74</v>
      </c>
      <c r="B54" s="164"/>
      <c r="C54" s="164"/>
      <c r="D54" s="164"/>
      <c r="E54" s="100" t="s">
        <v>66</v>
      </c>
      <c r="F54" s="100"/>
    </row>
    <row r="55" spans="1:7" ht="14" x14ac:dyDescent="0.3">
      <c r="A55" s="164" t="s">
        <v>75</v>
      </c>
      <c r="B55" s="164"/>
      <c r="C55" s="164"/>
      <c r="D55" s="164"/>
      <c r="E55" s="112"/>
      <c r="G55" s="100"/>
    </row>
    <row r="56" spans="1:7" ht="14" x14ac:dyDescent="0.3">
      <c r="A56" s="85"/>
      <c r="B56" s="85"/>
      <c r="C56" s="85"/>
      <c r="D56" s="85"/>
      <c r="E56" s="85"/>
      <c r="G56" s="100"/>
    </row>
    <row r="57" spans="1:7" ht="14" x14ac:dyDescent="0.3">
      <c r="A57" s="113" t="str">
        <f>A9</f>
        <v>par 2023. gada 1. ceturksni</v>
      </c>
      <c r="B57" s="85"/>
      <c r="C57" s="85"/>
      <c r="D57" s="85"/>
      <c r="E57" s="85"/>
      <c r="G57" s="100"/>
    </row>
    <row r="58" spans="1:7" ht="14" x14ac:dyDescent="0.3">
      <c r="A58" s="85"/>
      <c r="B58" s="85"/>
      <c r="C58" s="85"/>
      <c r="D58" s="85"/>
      <c r="E58" s="85"/>
      <c r="G58" s="100"/>
    </row>
    <row r="59" spans="1:7" ht="50.5" customHeight="1" x14ac:dyDescent="0.25">
      <c r="A59" s="130" t="s">
        <v>4</v>
      </c>
      <c r="B59" s="101" t="s">
        <v>70</v>
      </c>
      <c r="C59" s="101" t="s">
        <v>42</v>
      </c>
      <c r="D59" s="101" t="s">
        <v>67</v>
      </c>
      <c r="E59" s="101" t="s">
        <v>80</v>
      </c>
      <c r="F59" s="101" t="s">
        <v>55</v>
      </c>
      <c r="G59" s="131" t="s">
        <v>26</v>
      </c>
    </row>
    <row r="60" spans="1:7" s="88" customFormat="1" ht="11.5" customHeight="1" x14ac:dyDescent="0.3">
      <c r="A60" s="165" t="s">
        <v>60</v>
      </c>
      <c r="B60" s="165"/>
      <c r="C60" s="115">
        <f>SUM(C61:C70)</f>
        <v>11341</v>
      </c>
      <c r="D60" s="115">
        <f t="shared" ref="D60:E60" si="0">SUM(D61:D70)</f>
        <v>0</v>
      </c>
      <c r="E60" s="115">
        <f t="shared" si="0"/>
        <v>0</v>
      </c>
      <c r="F60" s="115">
        <f>SUM(D60:E60)</f>
        <v>0</v>
      </c>
      <c r="G60" s="115">
        <f>C60-F60</f>
        <v>11341</v>
      </c>
    </row>
    <row r="61" spans="1:7" s="88" customFormat="1" ht="11.5" customHeight="1" x14ac:dyDescent="0.25">
      <c r="A61" s="94">
        <v>1</v>
      </c>
      <c r="B61" s="109" t="str">
        <f>Tāme!C13</f>
        <v>Informācijas ievietošana portālā Facebook</v>
      </c>
      <c r="C61" s="110">
        <f>Tāme!W13</f>
        <v>991</v>
      </c>
      <c r="D61" s="102"/>
      <c r="E61" s="103"/>
      <c r="F61" s="110">
        <f>SUM(D61:E61)</f>
        <v>0</v>
      </c>
      <c r="G61" s="110">
        <f>SUM(C61-F61)</f>
        <v>991</v>
      </c>
    </row>
    <row r="62" spans="1:7" s="88" customFormat="1" ht="11.5" customHeight="1" x14ac:dyDescent="0.25">
      <c r="A62" s="94">
        <v>2</v>
      </c>
      <c r="B62" s="109" t="str">
        <f>Tāme!C14</f>
        <v>6. Pasaules Čempionāts fīdermakšķerēšanā klubiem</v>
      </c>
      <c r="C62" s="110">
        <f>Tāme!W14</f>
        <v>1350</v>
      </c>
      <c r="D62" s="102"/>
      <c r="E62" s="103"/>
      <c r="F62" s="110">
        <f t="shared" ref="F62:F83" si="1">SUM(D62:E62)</f>
        <v>0</v>
      </c>
      <c r="G62" s="110">
        <f t="shared" ref="G62:G70" si="2">SUM(C62-F62)</f>
        <v>1350</v>
      </c>
    </row>
    <row r="63" spans="1:7" s="88" customFormat="1" ht="11.5" customHeight="1" x14ac:dyDescent="0.25">
      <c r="A63" s="94">
        <v>3</v>
      </c>
      <c r="B63" s="109" t="str">
        <f>Tāme!C15</f>
        <v xml:space="preserve">20. Pasaules Čempionāts  Spiningošanā ar mākslīgo mānekli no krasta </v>
      </c>
      <c r="C63" s="110">
        <f>Tāme!W15</f>
        <v>1350</v>
      </c>
      <c r="D63" s="102"/>
      <c r="E63" s="103"/>
      <c r="F63" s="110">
        <f t="shared" si="1"/>
        <v>0</v>
      </c>
      <c r="G63" s="110">
        <f t="shared" si="2"/>
        <v>1350</v>
      </c>
    </row>
    <row r="64" spans="1:7" s="88" customFormat="1" ht="11.5" customHeight="1" x14ac:dyDescent="0.25">
      <c r="A64" s="94">
        <v>4</v>
      </c>
      <c r="B64" s="109" t="str">
        <f>Tāme!C16</f>
        <v>12.Pasaules čempionāts makšķerēšanā ar fīderi dalības maksa</v>
      </c>
      <c r="C64" s="110">
        <f>Tāme!W16</f>
        <v>1450</v>
      </c>
      <c r="D64" s="102"/>
      <c r="E64" s="103"/>
      <c r="F64" s="110">
        <f t="shared" si="1"/>
        <v>0</v>
      </c>
      <c r="G64" s="110">
        <f t="shared" si="2"/>
        <v>1450</v>
      </c>
    </row>
    <row r="65" spans="1:7" s="88" customFormat="1" ht="11.5" customHeight="1" x14ac:dyDescent="0.25">
      <c r="A65" s="94">
        <v>5</v>
      </c>
      <c r="B65" s="109" t="str">
        <f>Tāme!C17</f>
        <v>23. Pasaules čempionāts karpu makšķerēšanā vīriešiemdalības maksa</v>
      </c>
      <c r="C65" s="110">
        <f>Tāme!W17</f>
        <v>1600</v>
      </c>
      <c r="D65" s="102"/>
      <c r="E65" s="103"/>
      <c r="F65" s="110">
        <f t="shared" si="1"/>
        <v>0</v>
      </c>
      <c r="G65" s="110">
        <f t="shared" si="2"/>
        <v>1600</v>
      </c>
    </row>
    <row r="66" spans="1:7" s="88" customFormat="1" ht="11.5" customHeight="1" x14ac:dyDescent="0.25">
      <c r="A66" s="94">
        <v>6</v>
      </c>
      <c r="B66" s="109" t="str">
        <f>Tāme!C18</f>
        <v>3.Pasaules čempionāts foreļu spiningošanā dīķos</v>
      </c>
      <c r="C66" s="110">
        <f>Tāme!W18</f>
        <v>1350</v>
      </c>
      <c r="D66" s="102"/>
      <c r="E66" s="103"/>
      <c r="F66" s="110">
        <f t="shared" si="1"/>
        <v>0</v>
      </c>
      <c r="G66" s="110">
        <f t="shared" si="2"/>
        <v>1350</v>
      </c>
    </row>
    <row r="67" spans="1:7" s="88" customFormat="1" ht="11.5" customHeight="1" x14ac:dyDescent="0.25">
      <c r="A67" s="94">
        <v>7</v>
      </c>
      <c r="B67" s="109" t="str">
        <f>Tāme!C19</f>
        <v>Pasaules čempionāts zemledus makšķerēšanā</v>
      </c>
      <c r="C67" s="110">
        <f>Tāme!W19</f>
        <v>1450</v>
      </c>
      <c r="D67" s="104"/>
      <c r="E67" s="103"/>
      <c r="F67" s="110">
        <f t="shared" si="1"/>
        <v>0</v>
      </c>
      <c r="G67" s="110">
        <f t="shared" si="2"/>
        <v>1450</v>
      </c>
    </row>
    <row r="68" spans="1:7" x14ac:dyDescent="0.25">
      <c r="A68" s="94">
        <v>8</v>
      </c>
      <c r="B68" s="109" t="str">
        <f>Tāme!C20</f>
        <v>Biedru nauda C.I.P.S.</v>
      </c>
      <c r="C68" s="110">
        <f>Tāme!W20</f>
        <v>1800</v>
      </c>
      <c r="D68" s="103"/>
      <c r="E68" s="103"/>
      <c r="F68" s="110">
        <f t="shared" si="1"/>
        <v>0</v>
      </c>
      <c r="G68" s="110">
        <f t="shared" si="2"/>
        <v>1800</v>
      </c>
    </row>
    <row r="69" spans="1:7" x14ac:dyDescent="0.25">
      <c r="A69" s="94">
        <v>9</v>
      </c>
      <c r="B69" s="109">
        <f>Tāme!C21</f>
        <v>0</v>
      </c>
      <c r="C69" s="110">
        <f>Tāme!W21</f>
        <v>0</v>
      </c>
      <c r="D69" s="103"/>
      <c r="E69" s="103"/>
      <c r="F69" s="110">
        <f t="shared" si="1"/>
        <v>0</v>
      </c>
      <c r="G69" s="110">
        <f t="shared" si="2"/>
        <v>0</v>
      </c>
    </row>
    <row r="70" spans="1:7" x14ac:dyDescent="0.25">
      <c r="A70" s="94">
        <v>10</v>
      </c>
      <c r="B70" s="109">
        <f>Tāme!C22</f>
        <v>0</v>
      </c>
      <c r="C70" s="110">
        <f>Tāme!W22</f>
        <v>0</v>
      </c>
      <c r="D70" s="103"/>
      <c r="E70" s="103"/>
      <c r="F70" s="110">
        <f t="shared" si="1"/>
        <v>0</v>
      </c>
      <c r="G70" s="110">
        <f t="shared" si="2"/>
        <v>0</v>
      </c>
    </row>
    <row r="71" spans="1:7" ht="31.5" customHeight="1" x14ac:dyDescent="0.25">
      <c r="A71" s="161" t="s">
        <v>61</v>
      </c>
      <c r="B71" s="161"/>
      <c r="C71" s="116">
        <f>SUM(C72:C81)</f>
        <v>6907</v>
      </c>
      <c r="D71" s="116">
        <f t="shared" ref="D71:E71" si="3">SUM(D72:D81)</f>
        <v>0</v>
      </c>
      <c r="E71" s="116">
        <f t="shared" si="3"/>
        <v>0</v>
      </c>
      <c r="F71" s="117">
        <f>SUM(D71:E71)</f>
        <v>0</v>
      </c>
      <c r="G71" s="117">
        <f>C71-F71</f>
        <v>6907</v>
      </c>
    </row>
    <row r="72" spans="1:7" x14ac:dyDescent="0.25">
      <c r="A72" s="94">
        <v>1</v>
      </c>
      <c r="B72" s="109" t="str">
        <f>Tāme!C24</f>
        <v>Latvjas Čempionāts  Spiningošanā no laivām Bērniem un jauniešiem sacensību vietas noma</v>
      </c>
      <c r="C72" s="110">
        <f>Tāme!W24</f>
        <v>4707</v>
      </c>
      <c r="D72" s="103"/>
      <c r="E72" s="103"/>
      <c r="F72" s="110">
        <f t="shared" si="1"/>
        <v>0</v>
      </c>
      <c r="G72" s="110">
        <f t="shared" ref="G72:G81" si="4">SUM(C72-F72)</f>
        <v>4707</v>
      </c>
    </row>
    <row r="73" spans="1:7" x14ac:dyDescent="0.25">
      <c r="A73" s="94">
        <v>2</v>
      </c>
      <c r="B73" s="109" t="str">
        <f>Tāme!C25</f>
        <v>Latvjas Čempionāts Karpu makšķerēšanā Bērniem un jauniešiem sacensību vietas noma</v>
      </c>
      <c r="C73" s="110">
        <f>Tāme!W25</f>
        <v>2200</v>
      </c>
      <c r="D73" s="103"/>
      <c r="E73" s="103"/>
      <c r="F73" s="110">
        <f t="shared" si="1"/>
        <v>0</v>
      </c>
      <c r="G73" s="110">
        <f t="shared" si="4"/>
        <v>2200</v>
      </c>
    </row>
    <row r="74" spans="1:7" x14ac:dyDescent="0.25">
      <c r="A74" s="94">
        <v>3</v>
      </c>
      <c r="B74" s="109">
        <f>Tāme!C26</f>
        <v>0</v>
      </c>
      <c r="C74" s="110">
        <f>Tāme!W26</f>
        <v>0</v>
      </c>
      <c r="D74" s="103"/>
      <c r="E74" s="103"/>
      <c r="F74" s="110">
        <f t="shared" si="1"/>
        <v>0</v>
      </c>
      <c r="G74" s="110">
        <f t="shared" si="4"/>
        <v>0</v>
      </c>
    </row>
    <row r="75" spans="1:7" x14ac:dyDescent="0.25">
      <c r="A75" s="94">
        <v>4</v>
      </c>
      <c r="B75" s="109">
        <f>Tāme!C27</f>
        <v>0</v>
      </c>
      <c r="C75" s="110">
        <f>Tāme!W27</f>
        <v>0</v>
      </c>
      <c r="D75" s="103"/>
      <c r="E75" s="103"/>
      <c r="F75" s="110">
        <f t="shared" si="1"/>
        <v>0</v>
      </c>
      <c r="G75" s="110">
        <f t="shared" si="4"/>
        <v>0</v>
      </c>
    </row>
    <row r="76" spans="1:7" x14ac:dyDescent="0.25">
      <c r="A76" s="19">
        <v>5</v>
      </c>
      <c r="B76" s="109">
        <f>Tāme!C28</f>
        <v>0</v>
      </c>
      <c r="C76" s="110">
        <f>Tāme!W28</f>
        <v>0</v>
      </c>
      <c r="D76" s="103"/>
      <c r="E76" s="103"/>
      <c r="F76" s="110">
        <f t="shared" si="1"/>
        <v>0</v>
      </c>
      <c r="G76" s="110">
        <f t="shared" si="4"/>
        <v>0</v>
      </c>
    </row>
    <row r="77" spans="1:7" x14ac:dyDescent="0.25">
      <c r="A77" s="19">
        <v>6</v>
      </c>
      <c r="B77" s="109">
        <f>Tāme!C29</f>
        <v>0</v>
      </c>
      <c r="C77" s="110">
        <f>Tāme!W29</f>
        <v>0</v>
      </c>
      <c r="D77" s="103"/>
      <c r="E77" s="103"/>
      <c r="F77" s="110">
        <f t="shared" si="1"/>
        <v>0</v>
      </c>
      <c r="G77" s="110">
        <f t="shared" si="4"/>
        <v>0</v>
      </c>
    </row>
    <row r="78" spans="1:7" x14ac:dyDescent="0.25">
      <c r="A78" s="19">
        <v>7</v>
      </c>
      <c r="B78" s="109">
        <f>Tāme!C30</f>
        <v>0</v>
      </c>
      <c r="C78" s="110">
        <f>Tāme!W30</f>
        <v>0</v>
      </c>
      <c r="D78" s="103"/>
      <c r="E78" s="103"/>
      <c r="F78" s="110">
        <f t="shared" si="1"/>
        <v>0</v>
      </c>
      <c r="G78" s="110">
        <f t="shared" si="4"/>
        <v>0</v>
      </c>
    </row>
    <row r="79" spans="1:7" x14ac:dyDescent="0.25">
      <c r="A79" s="19">
        <v>8</v>
      </c>
      <c r="B79" s="109">
        <f>Tāme!C31</f>
        <v>0</v>
      </c>
      <c r="C79" s="110">
        <f>Tāme!W31</f>
        <v>0</v>
      </c>
      <c r="D79" s="103"/>
      <c r="E79" s="103"/>
      <c r="F79" s="110">
        <f t="shared" si="1"/>
        <v>0</v>
      </c>
      <c r="G79" s="110">
        <f t="shared" si="4"/>
        <v>0</v>
      </c>
    </row>
    <row r="80" spans="1:7" x14ac:dyDescent="0.25">
      <c r="A80" s="19">
        <v>9</v>
      </c>
      <c r="B80" s="109">
        <f>Tāme!C32</f>
        <v>0</v>
      </c>
      <c r="C80" s="110">
        <f>Tāme!W32</f>
        <v>0</v>
      </c>
      <c r="D80" s="103"/>
      <c r="E80" s="103"/>
      <c r="F80" s="110">
        <f t="shared" si="1"/>
        <v>0</v>
      </c>
      <c r="G80" s="110">
        <f t="shared" si="4"/>
        <v>0</v>
      </c>
    </row>
    <row r="81" spans="1:7" x14ac:dyDescent="0.25">
      <c r="A81" s="19">
        <v>10</v>
      </c>
      <c r="B81" s="109">
        <f>Tāme!C33</f>
        <v>0</v>
      </c>
      <c r="C81" s="110">
        <f>Tāme!W33</f>
        <v>0</v>
      </c>
      <c r="D81" s="103"/>
      <c r="E81" s="103"/>
      <c r="F81" s="110">
        <f t="shared" si="1"/>
        <v>0</v>
      </c>
      <c r="G81" s="110">
        <f t="shared" si="4"/>
        <v>0</v>
      </c>
    </row>
    <row r="82" spans="1:7" s="108" customFormat="1" ht="30.65" customHeight="1" x14ac:dyDescent="0.25">
      <c r="A82" s="161" t="s">
        <v>62</v>
      </c>
      <c r="B82" s="161"/>
      <c r="C82" s="117">
        <f>SUM(C83:C83)</f>
        <v>2224</v>
      </c>
      <c r="D82" s="117">
        <f>SUM(D83:D83)</f>
        <v>0</v>
      </c>
      <c r="E82" s="117">
        <f>SUM(E83:E83)</f>
        <v>0</v>
      </c>
      <c r="F82" s="117">
        <f>SUM(D82:E82)</f>
        <v>0</v>
      </c>
      <c r="G82" s="117">
        <f>C82-F82</f>
        <v>2224</v>
      </c>
    </row>
    <row r="83" spans="1:7" x14ac:dyDescent="0.25">
      <c r="A83" s="19">
        <v>1</v>
      </c>
      <c r="B83" s="109" t="str">
        <f>Tāme!C35</f>
        <v>Grāmatvedes atalgojums</v>
      </c>
      <c r="C83" s="110">
        <f>Tāme!W35</f>
        <v>2224</v>
      </c>
      <c r="D83" s="103"/>
      <c r="E83" s="103"/>
      <c r="F83" s="110">
        <f t="shared" si="1"/>
        <v>0</v>
      </c>
      <c r="G83" s="110">
        <f>SUM(C83-F83)</f>
        <v>2224</v>
      </c>
    </row>
    <row r="84" spans="1:7" s="108" customFormat="1" ht="13" x14ac:dyDescent="0.25">
      <c r="A84" s="162" t="s">
        <v>54</v>
      </c>
      <c r="B84" s="162"/>
      <c r="C84" s="107">
        <f>SUM(C82,C71,C60)</f>
        <v>20472</v>
      </c>
      <c r="D84" s="107">
        <f>SUM(D82,D71,D60)</f>
        <v>0</v>
      </c>
      <c r="E84" s="107">
        <f>SUM(E82,E71,E60)</f>
        <v>0</v>
      </c>
      <c r="F84" s="107">
        <f>SUM(D84:E84)</f>
        <v>0</v>
      </c>
      <c r="G84" s="106">
        <f>C84-F84</f>
        <v>20472</v>
      </c>
    </row>
    <row r="86" spans="1:7" x14ac:dyDescent="0.25">
      <c r="A86" s="103"/>
      <c r="B86" s="105" t="s">
        <v>71</v>
      </c>
    </row>
    <row r="87" spans="1:7" x14ac:dyDescent="0.25">
      <c r="A87" s="111"/>
      <c r="B87" s="105" t="s">
        <v>76</v>
      </c>
    </row>
    <row r="91" spans="1:7" x14ac:dyDescent="0.25">
      <c r="A91" s="1" t="s">
        <v>52</v>
      </c>
    </row>
  </sheetData>
  <mergeCells count="14">
    <mergeCell ref="A3:E3"/>
    <mergeCell ref="A60:B60"/>
    <mergeCell ref="A71:B71"/>
    <mergeCell ref="A33:E33"/>
    <mergeCell ref="A4:E4"/>
    <mergeCell ref="A7:D7"/>
    <mergeCell ref="A6:D6"/>
    <mergeCell ref="A82:B82"/>
    <mergeCell ref="A84:B84"/>
    <mergeCell ref="A8:E8"/>
    <mergeCell ref="A51:E51"/>
    <mergeCell ref="A52:E52"/>
    <mergeCell ref="A54:D54"/>
    <mergeCell ref="A55:D55"/>
  </mergeCells>
  <pageMargins left="0.70866141732283472" right="0.70866141732283472" top="0.74803149606299213" bottom="0.74803149606299213" header="0.31496062992125984" footer="0.31496062992125984"/>
  <pageSetup scale="82" fitToHeight="0" orientation="portrait" r:id="rId1"/>
  <headerFooter>
    <oddHeader>&amp;CValsts budžeta apakšprogramma 09.09. "Sporta federācijas un sporta pasākumi"</oddHeader>
    <oddFooter>&amp;CDOKUMENTS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Tāme</vt:lpstr>
      <vt:lpstr>Finansēšanas plāns</vt:lpstr>
      <vt:lpstr>Atskaite</vt:lpstr>
    </vt:vector>
  </TitlesOfParts>
  <Company>LSFP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 Zvaigzne</dc:creator>
  <cp:lastModifiedBy>Maris</cp:lastModifiedBy>
  <cp:lastPrinted>2022-03-22T09:10:23Z</cp:lastPrinted>
  <dcterms:created xsi:type="dcterms:W3CDTF">2002-02-14T07:19:10Z</dcterms:created>
  <dcterms:modified xsi:type="dcterms:W3CDTF">2023-07-13T07:17:02Z</dcterms:modified>
</cp:coreProperties>
</file>