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zansa\Desktop\LMSF\2024 rezultāti\Laiva\"/>
    </mc:Choice>
  </mc:AlternateContent>
  <xr:revisionPtr revIDLastSave="0" documentId="13_ncr:1_{0791162A-7494-4815-ACA7-239863B24440}" xr6:coauthVersionLast="47" xr6:coauthVersionMax="47" xr10:uidLastSave="{00000000-0000-0000-0000-000000000000}"/>
  <bookViews>
    <workbookView xWindow="-110" yWindow="-110" windowWidth="19420" windowHeight="10420" activeTab="3" xr2:uid="{1334DFAC-1C03-48C6-86DB-3C438B6874FA}"/>
  </bookViews>
  <sheets>
    <sheet name="ieavde 1 posms" sheetId="2" r:id="rId1"/>
    <sheet name="ieavde 2 posms" sheetId="3" r:id="rId2"/>
    <sheet name="KOPVĒRTĒJUMS Ind." sheetId="4" r:id="rId3"/>
    <sheet name="KOPVĒRTĒJUMS Kom." sheetId="5" r:id="rId4"/>
  </sheets>
  <definedNames>
    <definedName name="_xlnm._FilterDatabase" localSheetId="0" hidden="1">'ieavde 1 posms'!$A$3:$AM$63</definedName>
    <definedName name="_xlnm._FilterDatabase" localSheetId="2" hidden="1">'KOPVĒRTĒJUMS Ind.'!$A$3:$M$63</definedName>
    <definedName name="_xlnm._FilterDatabase" localSheetId="3" hidden="1">'KOPVĒRTĒJUMS Kom.'!$A$3:$M$63</definedName>
    <definedName name="_xlnm.Print_Area" localSheetId="0">'ieavde 1 posms'!$A$1:$AM$70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4" i="3"/>
  <c r="C37" i="3"/>
  <c r="A64" i="5"/>
  <c r="B64" i="5"/>
  <c r="C64" i="5"/>
  <c r="A65" i="5"/>
  <c r="C65" i="5"/>
  <c r="A66" i="5"/>
  <c r="C66" i="5"/>
  <c r="A67" i="5"/>
  <c r="C67" i="5"/>
  <c r="A68" i="5"/>
  <c r="B68" i="5"/>
  <c r="C68" i="5"/>
  <c r="A69" i="5"/>
  <c r="C69" i="5"/>
  <c r="A70" i="5"/>
  <c r="C70" i="5"/>
  <c r="A71" i="5"/>
  <c r="C71" i="5"/>
  <c r="A72" i="5"/>
  <c r="B72" i="5"/>
  <c r="C72" i="5"/>
  <c r="A73" i="5"/>
  <c r="C73" i="5"/>
  <c r="A74" i="5"/>
  <c r="C74" i="5"/>
  <c r="A75" i="5"/>
  <c r="C75" i="5"/>
  <c r="B64" i="4"/>
  <c r="C64" i="4"/>
  <c r="C65" i="4"/>
  <c r="C66" i="4"/>
  <c r="C67" i="4"/>
  <c r="B68" i="4"/>
  <c r="C68" i="4"/>
  <c r="C69" i="4"/>
  <c r="C70" i="4"/>
  <c r="C71" i="4"/>
  <c r="B72" i="4"/>
  <c r="C72" i="4"/>
  <c r="C73" i="4"/>
  <c r="C74" i="4"/>
  <c r="C75" i="4"/>
  <c r="B64" i="3"/>
  <c r="C64" i="3"/>
  <c r="X64" i="3"/>
  <c r="AD64" i="3"/>
  <c r="C65" i="3"/>
  <c r="X65" i="3"/>
  <c r="AD65" i="3"/>
  <c r="C66" i="3"/>
  <c r="X66" i="3"/>
  <c r="AD66" i="3"/>
  <c r="AE66" i="3"/>
  <c r="C67" i="3"/>
  <c r="X67" i="3"/>
  <c r="AD67" i="3"/>
  <c r="AE67" i="3"/>
  <c r="B68" i="3"/>
  <c r="C68" i="3"/>
  <c r="X68" i="3"/>
  <c r="AE68" i="3" s="1"/>
  <c r="AD68" i="3"/>
  <c r="C69" i="3"/>
  <c r="X69" i="3"/>
  <c r="AD69" i="3"/>
  <c r="C70" i="3"/>
  <c r="X70" i="3"/>
  <c r="AE70" i="3" s="1"/>
  <c r="AD70" i="3"/>
  <c r="C71" i="3"/>
  <c r="X71" i="3"/>
  <c r="AD71" i="3"/>
  <c r="B72" i="3"/>
  <c r="C72" i="3"/>
  <c r="X72" i="3"/>
  <c r="AD72" i="3"/>
  <c r="C73" i="3"/>
  <c r="X73" i="3"/>
  <c r="AE73" i="3" s="1"/>
  <c r="AD73" i="3"/>
  <c r="C74" i="3"/>
  <c r="X74" i="3"/>
  <c r="AE74" i="3" s="1"/>
  <c r="AD74" i="3"/>
  <c r="C75" i="3"/>
  <c r="X75" i="3"/>
  <c r="AD75" i="3"/>
  <c r="N72" i="2"/>
  <c r="X72" i="2"/>
  <c r="AD72" i="2"/>
  <c r="N73" i="2"/>
  <c r="X73" i="2"/>
  <c r="AD73" i="2"/>
  <c r="N74" i="2"/>
  <c r="X74" i="2"/>
  <c r="AD74" i="2"/>
  <c r="N75" i="2"/>
  <c r="X75" i="2"/>
  <c r="AD75" i="2"/>
  <c r="C28" i="3"/>
  <c r="AE69" i="3" l="1"/>
  <c r="AE64" i="3"/>
  <c r="AE75" i="3"/>
  <c r="AE72" i="3"/>
  <c r="O6" i="3"/>
  <c r="O4" i="3"/>
  <c r="O68" i="3"/>
  <c r="O74" i="3"/>
  <c r="O66" i="3"/>
  <c r="O72" i="3"/>
  <c r="O64" i="3"/>
  <c r="O70" i="3"/>
  <c r="O62" i="3"/>
  <c r="O73" i="3"/>
  <c r="O69" i="3"/>
  <c r="O65" i="3"/>
  <c r="O61" i="3"/>
  <c r="O57" i="3"/>
  <c r="O53" i="3"/>
  <c r="O49" i="3"/>
  <c r="O45" i="3"/>
  <c r="O41" i="3"/>
  <c r="O37" i="3"/>
  <c r="O33" i="3"/>
  <c r="O29" i="3"/>
  <c r="O25" i="3"/>
  <c r="O21" i="3"/>
  <c r="O17" i="3"/>
  <c r="O13" i="3"/>
  <c r="O9" i="3"/>
  <c r="O5" i="3"/>
  <c r="O60" i="3"/>
  <c r="O56" i="3"/>
  <c r="O52" i="3"/>
  <c r="O48" i="3"/>
  <c r="O44" i="3"/>
  <c r="O40" i="3"/>
  <c r="O36" i="3"/>
  <c r="O32" i="3"/>
  <c r="O28" i="3"/>
  <c r="O24" i="3"/>
  <c r="O20" i="3"/>
  <c r="O16" i="3"/>
  <c r="O12" i="3"/>
  <c r="O8" i="3"/>
  <c r="O75" i="3"/>
  <c r="O71" i="3"/>
  <c r="O67" i="3"/>
  <c r="O63" i="3"/>
  <c r="O59" i="3"/>
  <c r="O55" i="3"/>
  <c r="O51" i="3"/>
  <c r="O47" i="3"/>
  <c r="O43" i="3"/>
  <c r="O39" i="3"/>
  <c r="O35" i="3"/>
  <c r="O31" i="3"/>
  <c r="O27" i="3"/>
  <c r="O23" i="3"/>
  <c r="O19" i="3"/>
  <c r="O15" i="3"/>
  <c r="O11" i="3"/>
  <c r="O7" i="3"/>
  <c r="O58" i="3"/>
  <c r="O54" i="3"/>
  <c r="O50" i="3"/>
  <c r="O46" i="3"/>
  <c r="O42" i="3"/>
  <c r="O38" i="3"/>
  <c r="O34" i="3"/>
  <c r="O30" i="3"/>
  <c r="O26" i="3"/>
  <c r="O22" i="3"/>
  <c r="O18" i="3"/>
  <c r="O14" i="3"/>
  <c r="O10" i="3"/>
  <c r="AE71" i="3"/>
  <c r="AE65" i="3"/>
  <c r="AE75" i="2"/>
  <c r="AE74" i="2"/>
  <c r="AE73" i="2"/>
  <c r="AE72" i="2"/>
  <c r="B60" i="3"/>
  <c r="N64" i="2"/>
  <c r="X64" i="2"/>
  <c r="AD64" i="2"/>
  <c r="N65" i="2"/>
  <c r="X65" i="2"/>
  <c r="AD65" i="2"/>
  <c r="N66" i="2"/>
  <c r="X66" i="2"/>
  <c r="AD66" i="2"/>
  <c r="N67" i="2"/>
  <c r="X67" i="2"/>
  <c r="AD67" i="2"/>
  <c r="N68" i="2"/>
  <c r="X68" i="2"/>
  <c r="AD68" i="2"/>
  <c r="N69" i="2"/>
  <c r="X69" i="2"/>
  <c r="AD69" i="2"/>
  <c r="N70" i="2"/>
  <c r="X70" i="2"/>
  <c r="AD70" i="2"/>
  <c r="N71" i="2"/>
  <c r="X71" i="2"/>
  <c r="AD71" i="2"/>
  <c r="AE67" i="2" l="1"/>
  <c r="AE66" i="2"/>
  <c r="P64" i="3"/>
  <c r="P4" i="3"/>
  <c r="P72" i="3"/>
  <c r="P60" i="3"/>
  <c r="P68" i="3"/>
  <c r="P20" i="3"/>
  <c r="P36" i="3"/>
  <c r="P52" i="3"/>
  <c r="P40" i="3"/>
  <c r="P56" i="3"/>
  <c r="P24" i="3"/>
  <c r="P12" i="3"/>
  <c r="P28" i="3"/>
  <c r="P44" i="3"/>
  <c r="P16" i="3"/>
  <c r="P32" i="3"/>
  <c r="P48" i="3"/>
  <c r="P8" i="3"/>
  <c r="AE70" i="2"/>
  <c r="AE71" i="2"/>
  <c r="AE65" i="2"/>
  <c r="AE64" i="2"/>
  <c r="AE69" i="2"/>
  <c r="AE68" i="2"/>
  <c r="Q32" i="3" l="1"/>
  <c r="Q12" i="3"/>
  <c r="Q52" i="3"/>
  <c r="Q60" i="3"/>
  <c r="Q16" i="3"/>
  <c r="Q24" i="3"/>
  <c r="Q36" i="3"/>
  <c r="Q72" i="3"/>
  <c r="Q8" i="3"/>
  <c r="Q44" i="3"/>
  <c r="Q56" i="3"/>
  <c r="Q20" i="3"/>
  <c r="Q4" i="3"/>
  <c r="Q48" i="3"/>
  <c r="Q28" i="3"/>
  <c r="Q40" i="3"/>
  <c r="Q68" i="3"/>
  <c r="Q6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D63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4" i="2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9" i="3"/>
  <c r="C30" i="3"/>
  <c r="C31" i="3"/>
  <c r="C32" i="3"/>
  <c r="C33" i="3"/>
  <c r="C34" i="3"/>
  <c r="C35" i="3"/>
  <c r="C36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4" i="3"/>
  <c r="B8" i="3"/>
  <c r="B12" i="3"/>
  <c r="B16" i="3"/>
  <c r="B20" i="3"/>
  <c r="B24" i="3"/>
  <c r="B28" i="3"/>
  <c r="B32" i="3"/>
  <c r="B36" i="3"/>
  <c r="B40" i="3"/>
  <c r="B44" i="3"/>
  <c r="B48" i="3"/>
  <c r="B52" i="3"/>
  <c r="B56" i="3"/>
  <c r="B4" i="3"/>
  <c r="N4" i="2" l="1"/>
  <c r="N5" i="2"/>
  <c r="N6" i="2"/>
  <c r="N7" i="2"/>
  <c r="N8" i="2"/>
  <c r="N9" i="2"/>
  <c r="N10" i="2"/>
  <c r="N11" i="2"/>
  <c r="C4" i="5"/>
  <c r="C5" i="5"/>
  <c r="C6" i="5"/>
  <c r="C7" i="5"/>
  <c r="C63" i="5"/>
  <c r="A63" i="5"/>
  <c r="C62" i="5"/>
  <c r="A62" i="5"/>
  <c r="C61" i="5"/>
  <c r="A61" i="5"/>
  <c r="C60" i="5"/>
  <c r="B60" i="5"/>
  <c r="A60" i="5"/>
  <c r="C59" i="5"/>
  <c r="A59" i="5"/>
  <c r="C58" i="5"/>
  <c r="A58" i="5"/>
  <c r="C57" i="5"/>
  <c r="A57" i="5"/>
  <c r="C56" i="5"/>
  <c r="B56" i="5"/>
  <c r="A56" i="5"/>
  <c r="C55" i="5"/>
  <c r="A55" i="5"/>
  <c r="C54" i="5"/>
  <c r="A54" i="5"/>
  <c r="C53" i="5"/>
  <c r="A53" i="5"/>
  <c r="C52" i="5"/>
  <c r="B52" i="5"/>
  <c r="A52" i="5"/>
  <c r="C51" i="5"/>
  <c r="A51" i="5"/>
  <c r="C50" i="5"/>
  <c r="A50" i="5"/>
  <c r="C49" i="5"/>
  <c r="A49" i="5"/>
  <c r="C48" i="5"/>
  <c r="B48" i="5"/>
  <c r="A48" i="5"/>
  <c r="C47" i="5"/>
  <c r="A47" i="5"/>
  <c r="C46" i="5"/>
  <c r="A46" i="5"/>
  <c r="C45" i="5"/>
  <c r="A45" i="5"/>
  <c r="C44" i="5"/>
  <c r="B44" i="5"/>
  <c r="A44" i="5"/>
  <c r="C43" i="5"/>
  <c r="A43" i="5"/>
  <c r="C42" i="5"/>
  <c r="A42" i="5"/>
  <c r="C41" i="5"/>
  <c r="A41" i="5"/>
  <c r="C40" i="5"/>
  <c r="B40" i="5"/>
  <c r="A40" i="5"/>
  <c r="C39" i="5"/>
  <c r="A39" i="5"/>
  <c r="C38" i="5"/>
  <c r="A38" i="5"/>
  <c r="C37" i="5"/>
  <c r="A37" i="5"/>
  <c r="C36" i="5"/>
  <c r="B36" i="5"/>
  <c r="A36" i="5"/>
  <c r="C35" i="5"/>
  <c r="A35" i="5"/>
  <c r="C34" i="5"/>
  <c r="A34" i="5"/>
  <c r="C33" i="5"/>
  <c r="A33" i="5"/>
  <c r="C32" i="5"/>
  <c r="B32" i="5"/>
  <c r="A32" i="5"/>
  <c r="C31" i="5"/>
  <c r="A31" i="5"/>
  <c r="C30" i="5"/>
  <c r="A30" i="5"/>
  <c r="C29" i="5"/>
  <c r="A29" i="5"/>
  <c r="C28" i="5"/>
  <c r="B28" i="5"/>
  <c r="A28" i="5"/>
  <c r="C27" i="5"/>
  <c r="A27" i="5"/>
  <c r="C26" i="5"/>
  <c r="A26" i="5"/>
  <c r="C25" i="5"/>
  <c r="A25" i="5"/>
  <c r="C24" i="5"/>
  <c r="B24" i="5"/>
  <c r="A24" i="5"/>
  <c r="C23" i="5"/>
  <c r="A23" i="5"/>
  <c r="C22" i="5"/>
  <c r="A22" i="5"/>
  <c r="C21" i="5"/>
  <c r="A21" i="5"/>
  <c r="C20" i="5"/>
  <c r="B20" i="5"/>
  <c r="A20" i="5"/>
  <c r="C19" i="5"/>
  <c r="A19" i="5"/>
  <c r="C18" i="5"/>
  <c r="A18" i="5"/>
  <c r="C17" i="5"/>
  <c r="A17" i="5"/>
  <c r="C16" i="5"/>
  <c r="B16" i="5"/>
  <c r="A16" i="5"/>
  <c r="C15" i="5"/>
  <c r="A15" i="5"/>
  <c r="C14" i="5"/>
  <c r="A14" i="5"/>
  <c r="C13" i="5"/>
  <c r="A13" i="5"/>
  <c r="C12" i="5"/>
  <c r="B12" i="5"/>
  <c r="A12" i="5"/>
  <c r="C11" i="5"/>
  <c r="A11" i="5"/>
  <c r="C10" i="5"/>
  <c r="A10" i="5"/>
  <c r="C9" i="5"/>
  <c r="A9" i="5"/>
  <c r="C8" i="5"/>
  <c r="B8" i="5"/>
  <c r="A8" i="5"/>
  <c r="A7" i="5"/>
  <c r="A6" i="5"/>
  <c r="A5" i="5"/>
  <c r="B4" i="5"/>
  <c r="A4" i="5"/>
  <c r="C3" i="5"/>
  <c r="B3" i="5"/>
  <c r="A3" i="5"/>
  <c r="B60" i="4"/>
  <c r="B8" i="4"/>
  <c r="B12" i="4"/>
  <c r="B16" i="4"/>
  <c r="B20" i="4"/>
  <c r="B24" i="4"/>
  <c r="B28" i="4"/>
  <c r="B32" i="4"/>
  <c r="B36" i="4"/>
  <c r="B40" i="4"/>
  <c r="B44" i="4"/>
  <c r="B48" i="4"/>
  <c r="B52" i="4"/>
  <c r="B56" i="4"/>
  <c r="B4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A3" i="4"/>
  <c r="B3" i="4"/>
  <c r="C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E63" i="3"/>
  <c r="X63" i="3"/>
  <c r="X62" i="3"/>
  <c r="AE62" i="3" s="1"/>
  <c r="X61" i="3"/>
  <c r="AE61" i="3" s="1"/>
  <c r="X60" i="3"/>
  <c r="AE60" i="3" s="1"/>
  <c r="X59" i="3"/>
  <c r="AE59" i="3" s="1"/>
  <c r="X58" i="3"/>
  <c r="AE58" i="3" s="1"/>
  <c r="X57" i="3"/>
  <c r="AE57" i="3" s="1"/>
  <c r="X56" i="3"/>
  <c r="AE56" i="3" s="1"/>
  <c r="X55" i="3"/>
  <c r="AE55" i="3" s="1"/>
  <c r="AE54" i="3"/>
  <c r="X54" i="3"/>
  <c r="X53" i="3"/>
  <c r="AE53" i="3" s="1"/>
  <c r="X52" i="3"/>
  <c r="AE52" i="3" s="1"/>
  <c r="X51" i="3"/>
  <c r="AE51" i="3" s="1"/>
  <c r="X50" i="3"/>
  <c r="AE50" i="3" s="1"/>
  <c r="X49" i="3"/>
  <c r="AE49" i="3" s="1"/>
  <c r="X48" i="3"/>
  <c r="AE48" i="3" s="1"/>
  <c r="X47" i="3"/>
  <c r="AE47" i="3" s="1"/>
  <c r="AE46" i="3"/>
  <c r="X46" i="3"/>
  <c r="X45" i="3"/>
  <c r="AE45" i="3" s="1"/>
  <c r="X44" i="3"/>
  <c r="AE44" i="3" s="1"/>
  <c r="X43" i="3"/>
  <c r="AE43" i="3" s="1"/>
  <c r="X42" i="3"/>
  <c r="AE42" i="3" s="1"/>
  <c r="X41" i="3"/>
  <c r="AE41" i="3" s="1"/>
  <c r="X40" i="3"/>
  <c r="AE40" i="3" s="1"/>
  <c r="X39" i="3"/>
  <c r="AE39" i="3" s="1"/>
  <c r="X38" i="3"/>
  <c r="AE38" i="3" s="1"/>
  <c r="X37" i="3"/>
  <c r="AE37" i="3" s="1"/>
  <c r="AE36" i="3"/>
  <c r="X36" i="3"/>
  <c r="X35" i="3"/>
  <c r="AE35" i="3" s="1"/>
  <c r="X34" i="3"/>
  <c r="AE34" i="3" s="1"/>
  <c r="X33" i="3"/>
  <c r="AE33" i="3" s="1"/>
  <c r="X32" i="3"/>
  <c r="AE32" i="3" s="1"/>
  <c r="AE31" i="3"/>
  <c r="X31" i="3"/>
  <c r="AE30" i="3"/>
  <c r="X30" i="3"/>
  <c r="X29" i="3"/>
  <c r="AE29" i="3" s="1"/>
  <c r="X28" i="3"/>
  <c r="AE28" i="3" s="1"/>
  <c r="X27" i="3"/>
  <c r="AE27" i="3" s="1"/>
  <c r="X26" i="3"/>
  <c r="AE26" i="3" s="1"/>
  <c r="X25" i="3"/>
  <c r="AE25" i="3" s="1"/>
  <c r="X24" i="3"/>
  <c r="AE24" i="3" s="1"/>
  <c r="X23" i="3"/>
  <c r="AE23" i="3" s="1"/>
  <c r="X22" i="3"/>
  <c r="AE22" i="3" s="1"/>
  <c r="X21" i="3"/>
  <c r="AE21" i="3" s="1"/>
  <c r="X20" i="3"/>
  <c r="AE20" i="3" s="1"/>
  <c r="X19" i="3"/>
  <c r="AE19" i="3" s="1"/>
  <c r="X18" i="3"/>
  <c r="AE18" i="3" s="1"/>
  <c r="X17" i="3"/>
  <c r="AE17" i="3" s="1"/>
  <c r="X16" i="3"/>
  <c r="AE16" i="3" s="1"/>
  <c r="X15" i="3"/>
  <c r="AE15" i="3" s="1"/>
  <c r="X14" i="3"/>
  <c r="X13" i="3"/>
  <c r="X12" i="3"/>
  <c r="AE12" i="3" s="1"/>
  <c r="X11" i="3"/>
  <c r="X10" i="3"/>
  <c r="X9" i="3"/>
  <c r="X8" i="3"/>
  <c r="X7" i="3"/>
  <c r="X6" i="3"/>
  <c r="X5" i="3"/>
  <c r="X4" i="3"/>
  <c r="F70" i="4" l="1"/>
  <c r="F75" i="4"/>
  <c r="F65" i="4"/>
  <c r="F71" i="4"/>
  <c r="F66" i="4"/>
  <c r="F74" i="4"/>
  <c r="F69" i="4"/>
  <c r="F73" i="4"/>
  <c r="F67" i="4"/>
  <c r="AE7" i="3"/>
  <c r="AE6" i="3"/>
  <c r="AE10" i="3"/>
  <c r="AE14" i="3"/>
  <c r="AE9" i="3"/>
  <c r="AE13" i="3"/>
  <c r="AE11" i="3"/>
  <c r="AE8" i="3"/>
  <c r="AE5" i="3"/>
  <c r="F6" i="4"/>
  <c r="F14" i="4"/>
  <c r="F5" i="4"/>
  <c r="AE4" i="3"/>
  <c r="F15" i="4"/>
  <c r="F7" i="4"/>
  <c r="F4" i="4"/>
  <c r="F8" i="4"/>
  <c r="F16" i="4"/>
  <c r="F20" i="4"/>
  <c r="F13" i="4"/>
  <c r="F24" i="4"/>
  <c r="F63" i="4"/>
  <c r="F60" i="4"/>
  <c r="F59" i="4"/>
  <c r="F57" i="4"/>
  <c r="F52" i="4"/>
  <c r="F51" i="4"/>
  <c r="F49" i="4"/>
  <c r="F44" i="4"/>
  <c r="F43" i="4"/>
  <c r="F41" i="4"/>
  <c r="F27" i="4"/>
  <c r="F36" i="4"/>
  <c r="F54" i="4"/>
  <c r="F55" i="4"/>
  <c r="F56" i="4"/>
  <c r="F30" i="4"/>
  <c r="F61" i="4"/>
  <c r="F62" i="4"/>
  <c r="F11" i="4"/>
  <c r="F12" i="4"/>
  <c r="F17" i="4"/>
  <c r="F32" i="4"/>
  <c r="F48" i="4"/>
  <c r="F28" i="4"/>
  <c r="F33" i="4"/>
  <c r="F40" i="4"/>
  <c r="F72" i="4" l="1"/>
  <c r="F68" i="4"/>
  <c r="F64" i="4"/>
  <c r="AF6" i="3"/>
  <c r="AF10" i="3"/>
  <c r="AF14" i="3"/>
  <c r="G14" i="4" s="1"/>
  <c r="AF18" i="3"/>
  <c r="G18" i="4" s="1"/>
  <c r="AF22" i="3"/>
  <c r="AF26" i="3"/>
  <c r="AF30" i="3"/>
  <c r="G30" i="4" s="1"/>
  <c r="AF34" i="3"/>
  <c r="G34" i="4" s="1"/>
  <c r="AF38" i="3"/>
  <c r="AF42" i="3"/>
  <c r="G42" i="4" s="1"/>
  <c r="AF46" i="3"/>
  <c r="G46" i="4" s="1"/>
  <c r="AF50" i="3"/>
  <c r="G50" i="4" s="1"/>
  <c r="AF54" i="3"/>
  <c r="AF58" i="3"/>
  <c r="G58" i="4" s="1"/>
  <c r="AF62" i="3"/>
  <c r="G62" i="4" s="1"/>
  <c r="AF66" i="3"/>
  <c r="AF70" i="3"/>
  <c r="AF74" i="3"/>
  <c r="AF52" i="3"/>
  <c r="G52" i="4" s="1"/>
  <c r="AF56" i="3"/>
  <c r="G56" i="4" s="1"/>
  <c r="AF60" i="3"/>
  <c r="AF68" i="3"/>
  <c r="AF72" i="3"/>
  <c r="AF7" i="3"/>
  <c r="G7" i="4" s="1"/>
  <c r="AF11" i="3"/>
  <c r="AF15" i="3"/>
  <c r="G15" i="4" s="1"/>
  <c r="AF19" i="3"/>
  <c r="G19" i="4" s="1"/>
  <c r="AF23" i="3"/>
  <c r="G23" i="4" s="1"/>
  <c r="AF27" i="3"/>
  <c r="G27" i="4" s="1"/>
  <c r="AF31" i="3"/>
  <c r="G31" i="4" s="1"/>
  <c r="AF35" i="3"/>
  <c r="G35" i="4" s="1"/>
  <c r="AF39" i="3"/>
  <c r="G39" i="4" s="1"/>
  <c r="AF43" i="3"/>
  <c r="AF47" i="3"/>
  <c r="G47" i="4" s="1"/>
  <c r="AF51" i="3"/>
  <c r="G51" i="4" s="1"/>
  <c r="AF55" i="3"/>
  <c r="G55" i="4" s="1"/>
  <c r="AF59" i="3"/>
  <c r="AF63" i="3"/>
  <c r="AF67" i="3"/>
  <c r="AF71" i="3"/>
  <c r="AF4" i="3"/>
  <c r="G4" i="4" s="1"/>
  <c r="AF64" i="3"/>
  <c r="AF75" i="3"/>
  <c r="AF8" i="3"/>
  <c r="G8" i="4" s="1"/>
  <c r="AF12" i="3"/>
  <c r="AF16" i="3"/>
  <c r="G16" i="4" s="1"/>
  <c r="AF20" i="3"/>
  <c r="G20" i="4" s="1"/>
  <c r="AF24" i="3"/>
  <c r="G24" i="4" s="1"/>
  <c r="AF28" i="3"/>
  <c r="AF32" i="3"/>
  <c r="G32" i="4" s="1"/>
  <c r="AF36" i="3"/>
  <c r="G36" i="4" s="1"/>
  <c r="AF40" i="3"/>
  <c r="G40" i="4" s="1"/>
  <c r="AF44" i="3"/>
  <c r="G44" i="4" s="1"/>
  <c r="AF48" i="3"/>
  <c r="G48" i="4" s="1"/>
  <c r="AF5" i="3"/>
  <c r="G5" i="4" s="1"/>
  <c r="AF21" i="3"/>
  <c r="G21" i="4" s="1"/>
  <c r="AF37" i="3"/>
  <c r="G37" i="4" s="1"/>
  <c r="AF53" i="3"/>
  <c r="G53" i="4" s="1"/>
  <c r="AF69" i="3"/>
  <c r="AF33" i="3"/>
  <c r="G33" i="4" s="1"/>
  <c r="AF9" i="3"/>
  <c r="G9" i="4" s="1"/>
  <c r="AF25" i="3"/>
  <c r="G25" i="4" s="1"/>
  <c r="AF41" i="3"/>
  <c r="G41" i="4" s="1"/>
  <c r="AF57" i="3"/>
  <c r="G57" i="4" s="1"/>
  <c r="AF73" i="3"/>
  <c r="AF49" i="3"/>
  <c r="G49" i="4" s="1"/>
  <c r="AF13" i="3"/>
  <c r="G13" i="4" s="1"/>
  <c r="AF29" i="3"/>
  <c r="G29" i="4" s="1"/>
  <c r="AF45" i="3"/>
  <c r="G45" i="4" s="1"/>
  <c r="AF61" i="3"/>
  <c r="G61" i="4" s="1"/>
  <c r="AF17" i="3"/>
  <c r="G17" i="4" s="1"/>
  <c r="AF65" i="3"/>
  <c r="G59" i="4"/>
  <c r="G63" i="4"/>
  <c r="G11" i="4"/>
  <c r="G38" i="4"/>
  <c r="AJ12" i="3"/>
  <c r="G10" i="4"/>
  <c r="G60" i="4"/>
  <c r="G54" i="4"/>
  <c r="G43" i="4"/>
  <c r="G26" i="4"/>
  <c r="G6" i="4"/>
  <c r="G28" i="4"/>
  <c r="G22" i="4"/>
  <c r="F26" i="4"/>
  <c r="F37" i="4"/>
  <c r="F29" i="4"/>
  <c r="F23" i="4"/>
  <c r="F46" i="4"/>
  <c r="F18" i="4"/>
  <c r="F10" i="4"/>
  <c r="F53" i="4"/>
  <c r="F34" i="4"/>
  <c r="F22" i="4"/>
  <c r="F35" i="4"/>
  <c r="F21" i="4"/>
  <c r="F45" i="4"/>
  <c r="F9" i="4"/>
  <c r="F31" i="4"/>
  <c r="F39" i="4"/>
  <c r="F42" i="4"/>
  <c r="F50" i="4"/>
  <c r="F58" i="4"/>
  <c r="F38" i="4"/>
  <c r="F47" i="4"/>
  <c r="F19" i="4"/>
  <c r="F25" i="4"/>
  <c r="F64" i="5" l="1"/>
  <c r="F72" i="5"/>
  <c r="F68" i="5"/>
  <c r="AJ14" i="3"/>
  <c r="AJ30" i="3"/>
  <c r="AJ32" i="3"/>
  <c r="AJ61" i="3"/>
  <c r="AJ35" i="3"/>
  <c r="AJ34" i="3"/>
  <c r="AJ13" i="3"/>
  <c r="AJ40" i="3"/>
  <c r="AJ45" i="3"/>
  <c r="AJ48" i="3"/>
  <c r="AJ31" i="3"/>
  <c r="G73" i="4"/>
  <c r="AJ73" i="3"/>
  <c r="G71" i="4"/>
  <c r="AJ71" i="3"/>
  <c r="G69" i="4"/>
  <c r="AJ69" i="3"/>
  <c r="G70" i="4"/>
  <c r="AJ70" i="3"/>
  <c r="G67" i="4"/>
  <c r="AJ67" i="3"/>
  <c r="G74" i="4"/>
  <c r="AJ74" i="3"/>
  <c r="G65" i="4"/>
  <c r="AJ65" i="3"/>
  <c r="G64" i="4"/>
  <c r="AG64" i="3"/>
  <c r="AJ64" i="3"/>
  <c r="G72" i="4"/>
  <c r="AG72" i="3"/>
  <c r="AJ72" i="3"/>
  <c r="G66" i="4"/>
  <c r="AJ66" i="3"/>
  <c r="G68" i="4"/>
  <c r="AG68" i="3"/>
  <c r="AJ68" i="3"/>
  <c r="G75" i="4"/>
  <c r="AJ75" i="3"/>
  <c r="AJ36" i="3"/>
  <c r="AJ56" i="3"/>
  <c r="AJ19" i="3"/>
  <c r="AJ21" i="3"/>
  <c r="AJ59" i="3"/>
  <c r="AJ50" i="3"/>
  <c r="AJ10" i="3"/>
  <c r="AJ8" i="3"/>
  <c r="AJ15" i="3"/>
  <c r="AG32" i="3"/>
  <c r="AJ7" i="3"/>
  <c r="AJ26" i="3"/>
  <c r="AJ16" i="3"/>
  <c r="AJ33" i="3"/>
  <c r="AJ11" i="3"/>
  <c r="AJ5" i="3"/>
  <c r="AJ52" i="3"/>
  <c r="G12" i="4"/>
  <c r="AG16" i="3"/>
  <c r="AJ38" i="3"/>
  <c r="AJ63" i="3"/>
  <c r="AJ60" i="3"/>
  <c r="AJ51" i="3"/>
  <c r="AJ39" i="3"/>
  <c r="AJ18" i="3"/>
  <c r="AJ41" i="3"/>
  <c r="AJ27" i="3"/>
  <c r="AJ37" i="3"/>
  <c r="AG12" i="3"/>
  <c r="AG36" i="3"/>
  <c r="AJ46" i="3"/>
  <c r="AJ53" i="3"/>
  <c r="AJ4" i="3"/>
  <c r="AJ54" i="3"/>
  <c r="AG52" i="3"/>
  <c r="AJ20" i="3"/>
  <c r="AJ6" i="3"/>
  <c r="AG20" i="3"/>
  <c r="AJ55" i="3"/>
  <c r="AJ24" i="3"/>
  <c r="AJ62" i="3"/>
  <c r="AJ22" i="3"/>
  <c r="AJ49" i="3"/>
  <c r="AG40" i="3"/>
  <c r="AJ28" i="3"/>
  <c r="AJ17" i="3"/>
  <c r="AJ25" i="3"/>
  <c r="AJ47" i="3"/>
  <c r="AJ58" i="3"/>
  <c r="AJ42" i="3"/>
  <c r="AJ23" i="3"/>
  <c r="AG60" i="3"/>
  <c r="AG44" i="3"/>
  <c r="AG8" i="3"/>
  <c r="AG56" i="3"/>
  <c r="AJ9" i="3"/>
  <c r="AG48" i="3"/>
  <c r="AG24" i="3"/>
  <c r="AJ43" i="3"/>
  <c r="AG28" i="3"/>
  <c r="AJ57" i="3"/>
  <c r="AG4" i="3"/>
  <c r="AJ44" i="3"/>
  <c r="AJ29" i="3"/>
  <c r="F36" i="5"/>
  <c r="F4" i="5"/>
  <c r="F16" i="5"/>
  <c r="F28" i="5"/>
  <c r="F40" i="5"/>
  <c r="F8" i="5"/>
  <c r="F12" i="5"/>
  <c r="F44" i="5"/>
  <c r="F48" i="5"/>
  <c r="F56" i="5"/>
  <c r="F32" i="5"/>
  <c r="F52" i="5"/>
  <c r="F20" i="5"/>
  <c r="AK57" i="3" l="1"/>
  <c r="AK28" i="3"/>
  <c r="AK58" i="3"/>
  <c r="AK62" i="3"/>
  <c r="AK52" i="3"/>
  <c r="AK59" i="3"/>
  <c r="AK72" i="3"/>
  <c r="AK74" i="3"/>
  <c r="AK31" i="3"/>
  <c r="AK32" i="3"/>
  <c r="AK29" i="3"/>
  <c r="AK9" i="3"/>
  <c r="AK47" i="3"/>
  <c r="AK24" i="3"/>
  <c r="AK20" i="3"/>
  <c r="AK53" i="3"/>
  <c r="AK37" i="3"/>
  <c r="AK39" i="3"/>
  <c r="AK38" i="3"/>
  <c r="AK5" i="3"/>
  <c r="AK26" i="3"/>
  <c r="AK8" i="3"/>
  <c r="AK21" i="3"/>
  <c r="AK75" i="3"/>
  <c r="AK48" i="3"/>
  <c r="AK34" i="3"/>
  <c r="AK30" i="3"/>
  <c r="AK4" i="3"/>
  <c r="AK63" i="3"/>
  <c r="AK15" i="3"/>
  <c r="AK71" i="3"/>
  <c r="AK44" i="3"/>
  <c r="AK23" i="3"/>
  <c r="AK49" i="3"/>
  <c r="AK55" i="3"/>
  <c r="AK46" i="3"/>
  <c r="AK27" i="3"/>
  <c r="AK51" i="3"/>
  <c r="AK11" i="3"/>
  <c r="AK7" i="3"/>
  <c r="AK10" i="3"/>
  <c r="AK19" i="3"/>
  <c r="AK66" i="3"/>
  <c r="AK65" i="3"/>
  <c r="AK67" i="3"/>
  <c r="AK69" i="3"/>
  <c r="AK73" i="3"/>
  <c r="AK45" i="3"/>
  <c r="AK35" i="3"/>
  <c r="AK14" i="3"/>
  <c r="AK6" i="3"/>
  <c r="AK18" i="3"/>
  <c r="AK16" i="3"/>
  <c r="AK36" i="3"/>
  <c r="AK70" i="3"/>
  <c r="AK13" i="3"/>
  <c r="AK43" i="3"/>
  <c r="AK25" i="3"/>
  <c r="AH4" i="3"/>
  <c r="G4" i="5" s="1"/>
  <c r="AK42" i="3"/>
  <c r="AK17" i="3"/>
  <c r="AK22" i="3"/>
  <c r="AK54" i="3"/>
  <c r="AK41" i="3"/>
  <c r="AK60" i="3"/>
  <c r="AK33" i="3"/>
  <c r="AK50" i="3"/>
  <c r="AK56" i="3"/>
  <c r="AK68" i="3"/>
  <c r="AK64" i="3"/>
  <c r="AK40" i="3"/>
  <c r="AK61" i="3"/>
  <c r="AK12" i="3"/>
  <c r="AH56" i="3"/>
  <c r="G56" i="5" s="1"/>
  <c r="AH52" i="3"/>
  <c r="G52" i="5" s="1"/>
  <c r="AH24" i="3"/>
  <c r="G24" i="5" s="1"/>
  <c r="AH20" i="3"/>
  <c r="G20" i="5" s="1"/>
  <c r="AH36" i="3"/>
  <c r="G36" i="5" s="1"/>
  <c r="AH32" i="3"/>
  <c r="G32" i="5" s="1"/>
  <c r="AH16" i="3"/>
  <c r="AL16" i="3" s="1"/>
  <c r="AH8" i="3"/>
  <c r="G8" i="5" s="1"/>
  <c r="AH48" i="3"/>
  <c r="G48" i="5" s="1"/>
  <c r="AH44" i="3"/>
  <c r="G44" i="5" s="1"/>
  <c r="AH12" i="3"/>
  <c r="G12" i="5" s="1"/>
  <c r="AH68" i="3"/>
  <c r="AH64" i="3"/>
  <c r="AL64" i="3" s="1"/>
  <c r="AH28" i="3"/>
  <c r="AL28" i="3" s="1"/>
  <c r="AH60" i="3"/>
  <c r="G60" i="5" s="1"/>
  <c r="AH40" i="3"/>
  <c r="AH72" i="3"/>
  <c r="F24" i="5"/>
  <c r="F60" i="5"/>
  <c r="AL32" i="3" l="1"/>
  <c r="G64" i="5"/>
  <c r="G28" i="5"/>
  <c r="AL68" i="3"/>
  <c r="G68" i="5"/>
  <c r="AL72" i="3"/>
  <c r="G72" i="5"/>
  <c r="AL24" i="3"/>
  <c r="AL60" i="3"/>
  <c r="AL4" i="3"/>
  <c r="AL36" i="3"/>
  <c r="AL56" i="3"/>
  <c r="G16" i="5"/>
  <c r="AL44" i="3"/>
  <c r="AL8" i="3"/>
  <c r="AL52" i="3"/>
  <c r="AL48" i="3"/>
  <c r="AL20" i="3"/>
  <c r="AL12" i="3"/>
  <c r="G40" i="5"/>
  <c r="AL40" i="3"/>
  <c r="AM4" i="3" l="1"/>
  <c r="AM48" i="3"/>
  <c r="AM40" i="3"/>
  <c r="AM64" i="3"/>
  <c r="AM60" i="3"/>
  <c r="AM16" i="3"/>
  <c r="AM52" i="3"/>
  <c r="AM56" i="3"/>
  <c r="AM24" i="3"/>
  <c r="AM68" i="3"/>
  <c r="AM32" i="3"/>
  <c r="AM12" i="3"/>
  <c r="AM8" i="3"/>
  <c r="AM36" i="3"/>
  <c r="AM20" i="3"/>
  <c r="AM44" i="3"/>
  <c r="AM72" i="3"/>
  <c r="AM28" i="3"/>
  <c r="X8" i="2"/>
  <c r="X4" i="2"/>
  <c r="X7" i="2"/>
  <c r="X9" i="2"/>
  <c r="AE9" i="2" s="1"/>
  <c r="X10" i="2"/>
  <c r="X11" i="2"/>
  <c r="AE11" i="2" s="1"/>
  <c r="X12" i="2"/>
  <c r="X13" i="2"/>
  <c r="X14" i="2"/>
  <c r="X15" i="2"/>
  <c r="X16" i="2"/>
  <c r="X19" i="2"/>
  <c r="X20" i="2"/>
  <c r="X21" i="2"/>
  <c r="X22" i="2"/>
  <c r="X23" i="2"/>
  <c r="X24" i="2"/>
  <c r="X25" i="2"/>
  <c r="X26" i="2"/>
  <c r="X27" i="2"/>
  <c r="X28" i="2"/>
  <c r="X29" i="2"/>
  <c r="X30" i="2"/>
  <c r="AE30" i="2" s="1"/>
  <c r="X31" i="2"/>
  <c r="AE31" i="2" s="1"/>
  <c r="X32" i="2"/>
  <c r="X33" i="2"/>
  <c r="X34" i="2"/>
  <c r="X35" i="2"/>
  <c r="X36" i="2"/>
  <c r="X37" i="2"/>
  <c r="X38" i="2"/>
  <c r="AE38" i="2" s="1"/>
  <c r="X39" i="2"/>
  <c r="X40" i="2"/>
  <c r="X41" i="2"/>
  <c r="AE41" i="2" s="1"/>
  <c r="X42" i="2"/>
  <c r="X43" i="2"/>
  <c r="AE43" i="2" s="1"/>
  <c r="X44" i="2"/>
  <c r="X45" i="2"/>
  <c r="X46" i="2"/>
  <c r="AE46" i="2" s="1"/>
  <c r="X47" i="2"/>
  <c r="X48" i="2"/>
  <c r="X49" i="2"/>
  <c r="X50" i="2"/>
  <c r="X51" i="2"/>
  <c r="AE51" i="2" s="1"/>
  <c r="X52" i="2"/>
  <c r="X53" i="2"/>
  <c r="X54" i="2"/>
  <c r="X55" i="2"/>
  <c r="X56" i="2"/>
  <c r="X57" i="2"/>
  <c r="X58" i="2"/>
  <c r="AE58" i="2" s="1"/>
  <c r="X59" i="2"/>
  <c r="AE59" i="2" s="1"/>
  <c r="X60" i="2"/>
  <c r="X61" i="2"/>
  <c r="X62" i="2"/>
  <c r="AE62" i="2" s="1"/>
  <c r="X63" i="2"/>
  <c r="AE63" i="2" s="1"/>
  <c r="X5" i="2"/>
  <c r="X6" i="2"/>
  <c r="AE19" i="2" l="1"/>
  <c r="AE45" i="2"/>
  <c r="AE26" i="2"/>
  <c r="AE14" i="2"/>
  <c r="AE13" i="2"/>
  <c r="AE5" i="2"/>
  <c r="AE27" i="2"/>
  <c r="AE23" i="2"/>
  <c r="AE61" i="2"/>
  <c r="AE53" i="2"/>
  <c r="AE33" i="2"/>
  <c r="AE49" i="2"/>
  <c r="AE39" i="2"/>
  <c r="AE47" i="2"/>
  <c r="AE29" i="2"/>
  <c r="AE22" i="2"/>
  <c r="AE42" i="2"/>
  <c r="AE21" i="2"/>
  <c r="AE55" i="2"/>
  <c r="AE15" i="2"/>
  <c r="AE4" i="2"/>
  <c r="AE6" i="2"/>
  <c r="AE25" i="2"/>
  <c r="AE34" i="2"/>
  <c r="AE54" i="2"/>
  <c r="AE35" i="2"/>
  <c r="AE57" i="2"/>
  <c r="AE7" i="2"/>
  <c r="AE50" i="2"/>
  <c r="AE37" i="2"/>
  <c r="AE10" i="2"/>
  <c r="AE60" i="2"/>
  <c r="AE56" i="2"/>
  <c r="AE52" i="2"/>
  <c r="AE48" i="2"/>
  <c r="AE44" i="2"/>
  <c r="AE40" i="2"/>
  <c r="AE36" i="2"/>
  <c r="AE32" i="2"/>
  <c r="AE28" i="2"/>
  <c r="AE24" i="2"/>
  <c r="AE20" i="2"/>
  <c r="AE16" i="2"/>
  <c r="AE12" i="2"/>
  <c r="AE8" i="2"/>
  <c r="N59" i="2"/>
  <c r="N58" i="2"/>
  <c r="N57" i="2"/>
  <c r="N56" i="2"/>
  <c r="N50" i="2" l="1"/>
  <c r="N51" i="2"/>
  <c r="N49" i="2"/>
  <c r="N48" i="2"/>
  <c r="N55" i="2" l="1"/>
  <c r="N54" i="2"/>
  <c r="N53" i="2"/>
  <c r="N52" i="2"/>
  <c r="N12" i="2" l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60" i="2"/>
  <c r="N61" i="2"/>
  <c r="N62" i="2"/>
  <c r="N63" i="2"/>
  <c r="O75" i="2" l="1"/>
  <c r="D75" i="4" s="1"/>
  <c r="H75" i="4" s="1"/>
  <c r="O71" i="2"/>
  <c r="D71" i="4" s="1"/>
  <c r="H71" i="4" s="1"/>
  <c r="O69" i="2"/>
  <c r="D69" i="4" s="1"/>
  <c r="H69" i="4" s="1"/>
  <c r="O73" i="2"/>
  <c r="D73" i="4" s="1"/>
  <c r="H73" i="4" s="1"/>
  <c r="O70" i="2"/>
  <c r="D70" i="4" s="1"/>
  <c r="H70" i="4" s="1"/>
  <c r="O67" i="2"/>
  <c r="D67" i="4" s="1"/>
  <c r="H67" i="4" s="1"/>
  <c r="O64" i="2"/>
  <c r="D64" i="4" s="1"/>
  <c r="H64" i="4" s="1"/>
  <c r="O72" i="2"/>
  <c r="D72" i="4" s="1"/>
  <c r="H72" i="4" s="1"/>
  <c r="O65" i="2"/>
  <c r="D65" i="4" s="1"/>
  <c r="H65" i="4" s="1"/>
  <c r="O68" i="2"/>
  <c r="D68" i="4" s="1"/>
  <c r="H68" i="4" s="1"/>
  <c r="O66" i="2"/>
  <c r="D66" i="4" s="1"/>
  <c r="H66" i="4" s="1"/>
  <c r="O74" i="2"/>
  <c r="D74" i="4" s="1"/>
  <c r="H74" i="4" s="1"/>
  <c r="O22" i="2"/>
  <c r="D22" i="4" s="1"/>
  <c r="H22" i="4" s="1"/>
  <c r="O26" i="2"/>
  <c r="D26" i="4" s="1"/>
  <c r="H26" i="4" s="1"/>
  <c r="O25" i="2"/>
  <c r="D25" i="4" s="1"/>
  <c r="H25" i="4" s="1"/>
  <c r="O23" i="2"/>
  <c r="D23" i="4" s="1"/>
  <c r="H23" i="4" s="1"/>
  <c r="O24" i="2"/>
  <c r="O4" i="2"/>
  <c r="D4" i="4" s="1"/>
  <c r="H4" i="4" s="1"/>
  <c r="O5" i="2"/>
  <c r="O6" i="2"/>
  <c r="D6" i="4" s="1"/>
  <c r="H6" i="4" s="1"/>
  <c r="O58" i="2"/>
  <c r="D58" i="4" s="1"/>
  <c r="H58" i="4" s="1"/>
  <c r="O56" i="2"/>
  <c r="O57" i="2"/>
  <c r="D57" i="4" s="1"/>
  <c r="H57" i="4" s="1"/>
  <c r="O59" i="2"/>
  <c r="D59" i="4" s="1"/>
  <c r="H59" i="4" s="1"/>
  <c r="O49" i="2"/>
  <c r="D49" i="4" s="1"/>
  <c r="H49" i="4" s="1"/>
  <c r="O48" i="2"/>
  <c r="O50" i="2"/>
  <c r="D50" i="4" s="1"/>
  <c r="H50" i="4" s="1"/>
  <c r="O51" i="2"/>
  <c r="D51" i="4" s="1"/>
  <c r="H51" i="4" s="1"/>
  <c r="O52" i="2"/>
  <c r="O54" i="2"/>
  <c r="D54" i="4" s="1"/>
  <c r="H54" i="4" s="1"/>
  <c r="O53" i="2"/>
  <c r="D53" i="4" s="1"/>
  <c r="H53" i="4" s="1"/>
  <c r="O55" i="2"/>
  <c r="D55" i="4" s="1"/>
  <c r="H55" i="4" s="1"/>
  <c r="O7" i="2"/>
  <c r="D7" i="4" s="1"/>
  <c r="H7" i="4" s="1"/>
  <c r="O46" i="2"/>
  <c r="D46" i="4" s="1"/>
  <c r="H46" i="4" s="1"/>
  <c r="O42" i="2"/>
  <c r="D42" i="4" s="1"/>
  <c r="H42" i="4" s="1"/>
  <c r="O34" i="2"/>
  <c r="D34" i="4" s="1"/>
  <c r="H34" i="4" s="1"/>
  <c r="O18" i="2"/>
  <c r="D18" i="4" s="1"/>
  <c r="H18" i="4" s="1"/>
  <c r="O10" i="2"/>
  <c r="D10" i="4" s="1"/>
  <c r="H10" i="4" s="1"/>
  <c r="O61" i="2"/>
  <c r="D61" i="4" s="1"/>
  <c r="H61" i="4" s="1"/>
  <c r="O45" i="2"/>
  <c r="D45" i="4" s="1"/>
  <c r="H45" i="4" s="1"/>
  <c r="O41" i="2"/>
  <c r="D41" i="4" s="1"/>
  <c r="H41" i="4" s="1"/>
  <c r="O37" i="2"/>
  <c r="D37" i="4" s="1"/>
  <c r="H37" i="4" s="1"/>
  <c r="O33" i="2"/>
  <c r="D33" i="4" s="1"/>
  <c r="H33" i="4" s="1"/>
  <c r="O29" i="2"/>
  <c r="D29" i="4" s="1"/>
  <c r="H29" i="4" s="1"/>
  <c r="O21" i="2"/>
  <c r="D21" i="4" s="1"/>
  <c r="H21" i="4" s="1"/>
  <c r="O17" i="2"/>
  <c r="D17" i="4" s="1"/>
  <c r="H17" i="4" s="1"/>
  <c r="O13" i="2"/>
  <c r="D13" i="4" s="1"/>
  <c r="H13" i="4" s="1"/>
  <c r="O9" i="2"/>
  <c r="D9" i="4" s="1"/>
  <c r="H9" i="4" s="1"/>
  <c r="O62" i="2"/>
  <c r="D62" i="4" s="1"/>
  <c r="H62" i="4" s="1"/>
  <c r="O30" i="2"/>
  <c r="D30" i="4" s="1"/>
  <c r="H30" i="4" s="1"/>
  <c r="O60" i="2"/>
  <c r="O36" i="2"/>
  <c r="O32" i="2"/>
  <c r="O28" i="2"/>
  <c r="O20" i="2"/>
  <c r="O16" i="2"/>
  <c r="O12" i="2"/>
  <c r="O8" i="2"/>
  <c r="O38" i="2"/>
  <c r="D38" i="4" s="1"/>
  <c r="H38" i="4" s="1"/>
  <c r="O14" i="2"/>
  <c r="D14" i="4" s="1"/>
  <c r="H14" i="4" s="1"/>
  <c r="O44" i="2"/>
  <c r="O40" i="2"/>
  <c r="O63" i="2"/>
  <c r="D63" i="4" s="1"/>
  <c r="H63" i="4" s="1"/>
  <c r="O47" i="2"/>
  <c r="D47" i="4" s="1"/>
  <c r="H47" i="4" s="1"/>
  <c r="O43" i="2"/>
  <c r="D43" i="4" s="1"/>
  <c r="H43" i="4" s="1"/>
  <c r="O39" i="2"/>
  <c r="D39" i="4" s="1"/>
  <c r="H39" i="4" s="1"/>
  <c r="O35" i="2"/>
  <c r="D35" i="4" s="1"/>
  <c r="H35" i="4" s="1"/>
  <c r="O31" i="2"/>
  <c r="D31" i="4" s="1"/>
  <c r="H31" i="4" s="1"/>
  <c r="O27" i="2"/>
  <c r="D27" i="4" s="1"/>
  <c r="H27" i="4" s="1"/>
  <c r="O19" i="2"/>
  <c r="D19" i="4" s="1"/>
  <c r="H19" i="4" s="1"/>
  <c r="O15" i="2"/>
  <c r="D15" i="4" s="1"/>
  <c r="H15" i="4" s="1"/>
  <c r="O11" i="2"/>
  <c r="D11" i="4" s="1"/>
  <c r="H11" i="4" s="1"/>
  <c r="P72" i="2" l="1"/>
  <c r="P64" i="2"/>
  <c r="P68" i="2"/>
  <c r="P12" i="2"/>
  <c r="D20" i="4"/>
  <c r="H20" i="4" s="1"/>
  <c r="P20" i="2"/>
  <c r="D44" i="4"/>
  <c r="H44" i="4" s="1"/>
  <c r="P44" i="2"/>
  <c r="D8" i="4"/>
  <c r="H8" i="4" s="1"/>
  <c r="P8" i="2"/>
  <c r="D24" i="4"/>
  <c r="H24" i="4" s="1"/>
  <c r="P24" i="2"/>
  <c r="D60" i="4"/>
  <c r="H60" i="4" s="1"/>
  <c r="P60" i="2"/>
  <c r="D36" i="4"/>
  <c r="H36" i="4" s="1"/>
  <c r="P36" i="2"/>
  <c r="D12" i="4"/>
  <c r="H12" i="4" s="1"/>
  <c r="D28" i="4"/>
  <c r="H28" i="4" s="1"/>
  <c r="P28" i="2"/>
  <c r="D48" i="4"/>
  <c r="H48" i="4" s="1"/>
  <c r="P48" i="2"/>
  <c r="D56" i="4"/>
  <c r="H56" i="4" s="1"/>
  <c r="P56" i="2"/>
  <c r="D40" i="4"/>
  <c r="H40" i="4" s="1"/>
  <c r="P40" i="2"/>
  <c r="D5" i="4"/>
  <c r="H5" i="4" s="1"/>
  <c r="P4" i="2"/>
  <c r="D16" i="4"/>
  <c r="H16" i="4" s="1"/>
  <c r="P16" i="2"/>
  <c r="D32" i="4"/>
  <c r="H32" i="4" s="1"/>
  <c r="P32" i="2"/>
  <c r="D52" i="4"/>
  <c r="H52" i="4" s="1"/>
  <c r="P52" i="2"/>
  <c r="J55" i="4" l="1"/>
  <c r="J8" i="4"/>
  <c r="J12" i="4"/>
  <c r="J60" i="4"/>
  <c r="J20" i="4"/>
  <c r="J7" i="4"/>
  <c r="J62" i="4"/>
  <c r="J64" i="4"/>
  <c r="J74" i="4"/>
  <c r="J75" i="4"/>
  <c r="J4" i="4"/>
  <c r="J37" i="4"/>
  <c r="J19" i="4"/>
  <c r="J31" i="4"/>
  <c r="J53" i="4"/>
  <c r="J13" i="4"/>
  <c r="J15" i="4"/>
  <c r="J14" i="4"/>
  <c r="J52" i="4"/>
  <c r="J16" i="4"/>
  <c r="J40" i="4"/>
  <c r="J48" i="4"/>
  <c r="J22" i="4"/>
  <c r="J18" i="4"/>
  <c r="J43" i="4"/>
  <c r="J29" i="4"/>
  <c r="J72" i="4"/>
  <c r="J65" i="4"/>
  <c r="J69" i="4"/>
  <c r="J54" i="4"/>
  <c r="J17" i="4"/>
  <c r="J6" i="4"/>
  <c r="J25" i="4"/>
  <c r="J42" i="4"/>
  <c r="J38" i="4"/>
  <c r="J23" i="4"/>
  <c r="J11" i="4"/>
  <c r="J36" i="4"/>
  <c r="J24" i="4"/>
  <c r="J44" i="4"/>
  <c r="J58" i="4"/>
  <c r="J41" i="4"/>
  <c r="J27" i="4"/>
  <c r="J47" i="4"/>
  <c r="J68" i="4"/>
  <c r="J67" i="4"/>
  <c r="J71" i="4"/>
  <c r="J46" i="4"/>
  <c r="J30" i="4"/>
  <c r="J34" i="4"/>
  <c r="J57" i="4"/>
  <c r="J61" i="4"/>
  <c r="J63" i="4"/>
  <c r="J51" i="4"/>
  <c r="J32" i="4"/>
  <c r="J5" i="4"/>
  <c r="J56" i="4"/>
  <c r="J28" i="4"/>
  <c r="J49" i="4"/>
  <c r="J21" i="4"/>
  <c r="J59" i="4"/>
  <c r="J26" i="4"/>
  <c r="J73" i="4"/>
  <c r="J70" i="4"/>
  <c r="J66" i="4"/>
  <c r="J10" i="4"/>
  <c r="J39" i="4"/>
  <c r="J9" i="4"/>
  <c r="J50" i="4"/>
  <c r="J33" i="4"/>
  <c r="J35" i="4"/>
  <c r="J45" i="4"/>
  <c r="Q64" i="2"/>
  <c r="D64" i="5" s="1"/>
  <c r="H64" i="5" s="1"/>
  <c r="Q72" i="2"/>
  <c r="D72" i="5" s="1"/>
  <c r="H72" i="5" s="1"/>
  <c r="Q68" i="2"/>
  <c r="D68" i="5" s="1"/>
  <c r="H68" i="5" s="1"/>
  <c r="Q28" i="2"/>
  <c r="D28" i="5" s="1"/>
  <c r="H28" i="5" s="1"/>
  <c r="Q32" i="2"/>
  <c r="D32" i="5" s="1"/>
  <c r="H32" i="5" s="1"/>
  <c r="Q52" i="2"/>
  <c r="D52" i="5" s="1"/>
  <c r="H52" i="5" s="1"/>
  <c r="Q8" i="2"/>
  <c r="D8" i="5" s="1"/>
  <c r="H8" i="5" s="1"/>
  <c r="Q48" i="2"/>
  <c r="D48" i="5" s="1"/>
  <c r="H48" i="5" s="1"/>
  <c r="Q12" i="2"/>
  <c r="D12" i="5" s="1"/>
  <c r="H12" i="5" s="1"/>
  <c r="Q36" i="2"/>
  <c r="D36" i="5" s="1"/>
  <c r="H36" i="5" s="1"/>
  <c r="Q20" i="2"/>
  <c r="D20" i="5" s="1"/>
  <c r="H20" i="5" s="1"/>
  <c r="Q40" i="2"/>
  <c r="D40" i="5" s="1"/>
  <c r="H40" i="5" s="1"/>
  <c r="Q16" i="2"/>
  <c r="D16" i="5" s="1"/>
  <c r="H16" i="5" s="1"/>
  <c r="Q4" i="2"/>
  <c r="Q24" i="2"/>
  <c r="D24" i="5" s="1"/>
  <c r="H24" i="5" s="1"/>
  <c r="Q44" i="2"/>
  <c r="D44" i="5" s="1"/>
  <c r="H44" i="5" s="1"/>
  <c r="Q60" i="2"/>
  <c r="D60" i="5" s="1"/>
  <c r="H60" i="5" s="1"/>
  <c r="Q56" i="2"/>
  <c r="D56" i="5" s="1"/>
  <c r="H56" i="5" s="1"/>
  <c r="D4" i="5" l="1"/>
  <c r="H4" i="5" s="1"/>
  <c r="J36" i="5" s="1"/>
  <c r="X18" i="2"/>
  <c r="AE18" i="2" s="1"/>
  <c r="X17" i="2"/>
  <c r="AE17" i="2" s="1"/>
  <c r="J40" i="5" l="1"/>
  <c r="J24" i="5"/>
  <c r="J20" i="5"/>
  <c r="J44" i="5"/>
  <c r="J32" i="5"/>
  <c r="J28" i="5"/>
  <c r="J12" i="5"/>
  <c r="J4" i="5"/>
  <c r="J72" i="5"/>
  <c r="J64" i="5"/>
  <c r="J68" i="5"/>
  <c r="J52" i="5"/>
  <c r="J16" i="5"/>
  <c r="J48" i="5"/>
  <c r="J8" i="5"/>
  <c r="J60" i="5"/>
  <c r="J56" i="5"/>
  <c r="AF72" i="2"/>
  <c r="E72" i="4" s="1"/>
  <c r="I72" i="4" s="1"/>
  <c r="AF74" i="2"/>
  <c r="AF73" i="2"/>
  <c r="AF68" i="2"/>
  <c r="E68" i="4" s="1"/>
  <c r="I68" i="4" s="1"/>
  <c r="AF70" i="2"/>
  <c r="AF71" i="2"/>
  <c r="AF66" i="2"/>
  <c r="AF67" i="2"/>
  <c r="AF64" i="2"/>
  <c r="E64" i="4" s="1"/>
  <c r="I64" i="4" s="1"/>
  <c r="AF69" i="2"/>
  <c r="AF75" i="2"/>
  <c r="AF65" i="2"/>
  <c r="AF38" i="2"/>
  <c r="AJ38" i="2" s="1"/>
  <c r="AF44" i="2"/>
  <c r="AJ44" i="2" s="1"/>
  <c r="AF42" i="2"/>
  <c r="E42" i="4" s="1"/>
  <c r="I42" i="4" s="1"/>
  <c r="AF48" i="2"/>
  <c r="E48" i="4" s="1"/>
  <c r="I48" i="4" s="1"/>
  <c r="AF23" i="2"/>
  <c r="AJ23" i="2" s="1"/>
  <c r="AF16" i="2"/>
  <c r="E16" i="4" s="1"/>
  <c r="I16" i="4" s="1"/>
  <c r="AF56" i="2"/>
  <c r="AF12" i="2"/>
  <c r="AF32" i="2"/>
  <c r="AF28" i="2"/>
  <c r="AF40" i="2"/>
  <c r="AF47" i="2"/>
  <c r="AF45" i="2"/>
  <c r="AF55" i="2"/>
  <c r="AF37" i="2"/>
  <c r="AF24" i="2"/>
  <c r="AF9" i="2"/>
  <c r="AF62" i="2"/>
  <c r="AF54" i="2"/>
  <c r="AF34" i="2"/>
  <c r="AF49" i="2"/>
  <c r="AF33" i="2"/>
  <c r="AF43" i="2"/>
  <c r="AF51" i="2"/>
  <c r="AF58" i="2"/>
  <c r="AF27" i="2"/>
  <c r="AF19" i="2"/>
  <c r="AF35" i="2"/>
  <c r="AF5" i="2"/>
  <c r="AF13" i="2"/>
  <c r="AF10" i="2"/>
  <c r="AF31" i="2"/>
  <c r="AF6" i="2"/>
  <c r="AF36" i="2"/>
  <c r="AF11" i="2"/>
  <c r="AF20" i="2"/>
  <c r="AF46" i="2"/>
  <c r="AF39" i="2"/>
  <c r="AF17" i="2"/>
  <c r="AF59" i="2"/>
  <c r="AF25" i="2"/>
  <c r="AF60" i="2"/>
  <c r="AF14" i="2"/>
  <c r="AF15" i="2"/>
  <c r="AF7" i="2"/>
  <c r="AF8" i="2"/>
  <c r="AF21" i="2"/>
  <c r="AF30" i="2"/>
  <c r="AF22" i="2"/>
  <c r="AF4" i="2"/>
  <c r="AF52" i="2"/>
  <c r="AF57" i="2"/>
  <c r="AF29" i="2"/>
  <c r="AF53" i="2"/>
  <c r="AF63" i="2"/>
  <c r="AF26" i="2"/>
  <c r="AF41" i="2"/>
  <c r="AF18" i="2"/>
  <c r="AF61" i="2"/>
  <c r="AF50" i="2"/>
  <c r="E38" i="4" l="1"/>
  <c r="I38" i="4" s="1"/>
  <c r="E44" i="4"/>
  <c r="I44" i="4" s="1"/>
  <c r="AJ71" i="2"/>
  <c r="E71" i="4"/>
  <c r="I71" i="4" s="1"/>
  <c r="AJ66" i="2"/>
  <c r="E66" i="4"/>
  <c r="I66" i="4" s="1"/>
  <c r="AJ70" i="2"/>
  <c r="E70" i="4"/>
  <c r="I70" i="4" s="1"/>
  <c r="AJ75" i="2"/>
  <c r="E75" i="4"/>
  <c r="I75" i="4" s="1"/>
  <c r="AJ73" i="2"/>
  <c r="E73" i="4"/>
  <c r="I73" i="4" s="1"/>
  <c r="AJ69" i="2"/>
  <c r="E69" i="4"/>
  <c r="I69" i="4" s="1"/>
  <c r="AJ74" i="2"/>
  <c r="E74" i="4"/>
  <c r="I74" i="4" s="1"/>
  <c r="AJ65" i="2"/>
  <c r="E65" i="4"/>
  <c r="I65" i="4" s="1"/>
  <c r="AJ67" i="2"/>
  <c r="E67" i="4"/>
  <c r="I67" i="4" s="1"/>
  <c r="AG68" i="2"/>
  <c r="AJ68" i="2"/>
  <c r="AG64" i="2"/>
  <c r="AJ64" i="2"/>
  <c r="AG72" i="2"/>
  <c r="AJ72" i="2"/>
  <c r="AJ42" i="2"/>
  <c r="E23" i="4"/>
  <c r="I23" i="4" s="1"/>
  <c r="AJ16" i="2"/>
  <c r="AJ48" i="2"/>
  <c r="AJ61" i="2"/>
  <c r="E61" i="4"/>
  <c r="I61" i="4" s="1"/>
  <c r="AJ15" i="2"/>
  <c r="E15" i="4"/>
  <c r="I15" i="4" s="1"/>
  <c r="AJ31" i="2"/>
  <c r="E31" i="4"/>
  <c r="I31" i="4" s="1"/>
  <c r="AJ34" i="2"/>
  <c r="E34" i="4"/>
  <c r="I34" i="4" s="1"/>
  <c r="AJ40" i="2"/>
  <c r="AG40" i="2"/>
  <c r="E40" i="4"/>
  <c r="I40" i="4" s="1"/>
  <c r="AJ53" i="2"/>
  <c r="E53" i="4"/>
  <c r="I53" i="4" s="1"/>
  <c r="AJ4" i="2"/>
  <c r="AG4" i="2"/>
  <c r="E4" i="4"/>
  <c r="I4" i="4" s="1"/>
  <c r="AJ21" i="2"/>
  <c r="E21" i="4"/>
  <c r="I21" i="4" s="1"/>
  <c r="E14" i="4"/>
  <c r="I14" i="4" s="1"/>
  <c r="AJ14" i="2"/>
  <c r="AJ17" i="2"/>
  <c r="E17" i="4"/>
  <c r="I17" i="4" s="1"/>
  <c r="AJ11" i="2"/>
  <c r="E11" i="4"/>
  <c r="I11" i="4" s="1"/>
  <c r="AJ10" i="2"/>
  <c r="E10" i="4"/>
  <c r="I10" i="4" s="1"/>
  <c r="AJ19" i="2"/>
  <c r="E19" i="4"/>
  <c r="I19" i="4" s="1"/>
  <c r="E43" i="4"/>
  <c r="I43" i="4" s="1"/>
  <c r="AJ43" i="2"/>
  <c r="E54" i="4"/>
  <c r="I54" i="4" s="1"/>
  <c r="AJ54" i="2"/>
  <c r="AJ9" i="2"/>
  <c r="E9" i="4"/>
  <c r="I9" i="4" s="1"/>
  <c r="AJ28" i="2"/>
  <c r="E28" i="4"/>
  <c r="I28" i="4" s="1"/>
  <c r="AG28" i="2"/>
  <c r="AJ63" i="2"/>
  <c r="E63" i="4"/>
  <c r="I63" i="4" s="1"/>
  <c r="AJ30" i="2"/>
  <c r="E30" i="4"/>
  <c r="I30" i="4" s="1"/>
  <c r="AJ20" i="2"/>
  <c r="AG20" i="2"/>
  <c r="E20" i="4"/>
  <c r="I20" i="4" s="1"/>
  <c r="E51" i="4"/>
  <c r="I51" i="4" s="1"/>
  <c r="AJ51" i="2"/>
  <c r="AJ55" i="2"/>
  <c r="E55" i="4"/>
  <c r="I55" i="4" s="1"/>
  <c r="AJ18" i="2"/>
  <c r="E18" i="4"/>
  <c r="I18" i="4" s="1"/>
  <c r="E41" i="4"/>
  <c r="I41" i="4" s="1"/>
  <c r="AJ41" i="2"/>
  <c r="E29" i="4"/>
  <c r="I29" i="4" s="1"/>
  <c r="AJ29" i="2"/>
  <c r="AG16" i="2"/>
  <c r="AJ8" i="2"/>
  <c r="E8" i="4"/>
  <c r="I8" i="4" s="1"/>
  <c r="AG8" i="2"/>
  <c r="E60" i="4"/>
  <c r="I60" i="4" s="1"/>
  <c r="AJ60" i="2"/>
  <c r="AG60" i="2"/>
  <c r="AJ39" i="2"/>
  <c r="E39" i="4"/>
  <c r="I39" i="4" s="1"/>
  <c r="AJ36" i="2"/>
  <c r="E36" i="4"/>
  <c r="I36" i="4" s="1"/>
  <c r="AG36" i="2"/>
  <c r="AJ13" i="2"/>
  <c r="E13" i="4"/>
  <c r="I13" i="4" s="1"/>
  <c r="AJ27" i="2"/>
  <c r="E27" i="4"/>
  <c r="I27" i="4" s="1"/>
  <c r="E33" i="4"/>
  <c r="I33" i="4" s="1"/>
  <c r="AJ33" i="2"/>
  <c r="AJ24" i="2"/>
  <c r="AG24" i="2"/>
  <c r="E24" i="4"/>
  <c r="I24" i="4" s="1"/>
  <c r="AJ45" i="2"/>
  <c r="E45" i="4"/>
  <c r="I45" i="4" s="1"/>
  <c r="AJ32" i="2"/>
  <c r="AG32" i="2"/>
  <c r="E32" i="4"/>
  <c r="I32" i="4" s="1"/>
  <c r="AJ52" i="2"/>
  <c r="AG52" i="2"/>
  <c r="E52" i="4"/>
  <c r="I52" i="4" s="1"/>
  <c r="AJ59" i="2"/>
  <c r="E59" i="4"/>
  <c r="I59" i="4" s="1"/>
  <c r="AJ35" i="2"/>
  <c r="E35" i="4"/>
  <c r="I35" i="4" s="1"/>
  <c r="AJ62" i="2"/>
  <c r="E62" i="4"/>
  <c r="I62" i="4" s="1"/>
  <c r="E56" i="4"/>
  <c r="I56" i="4" s="1"/>
  <c r="AJ56" i="2"/>
  <c r="AG56" i="2"/>
  <c r="AJ50" i="2"/>
  <c r="E50" i="4"/>
  <c r="I50" i="4" s="1"/>
  <c r="E26" i="4"/>
  <c r="I26" i="4" s="1"/>
  <c r="AJ26" i="2"/>
  <c r="AJ57" i="2"/>
  <c r="E57" i="4"/>
  <c r="I57" i="4" s="1"/>
  <c r="AJ22" i="2"/>
  <c r="E22" i="4"/>
  <c r="I22" i="4" s="1"/>
  <c r="AJ7" i="2"/>
  <c r="E7" i="4"/>
  <c r="I7" i="4" s="1"/>
  <c r="AJ25" i="2"/>
  <c r="E25" i="4"/>
  <c r="I25" i="4" s="1"/>
  <c r="E46" i="4"/>
  <c r="I46" i="4" s="1"/>
  <c r="AJ46" i="2"/>
  <c r="AJ6" i="2"/>
  <c r="E6" i="4"/>
  <c r="I6" i="4" s="1"/>
  <c r="AJ5" i="2"/>
  <c r="E5" i="4"/>
  <c r="I5" i="4" s="1"/>
  <c r="AJ58" i="2"/>
  <c r="E58" i="4"/>
  <c r="I58" i="4" s="1"/>
  <c r="E49" i="4"/>
  <c r="I49" i="4" s="1"/>
  <c r="AJ49" i="2"/>
  <c r="AJ37" i="2"/>
  <c r="E37" i="4"/>
  <c r="I37" i="4" s="1"/>
  <c r="AJ47" i="2"/>
  <c r="E47" i="4"/>
  <c r="I47" i="4" s="1"/>
  <c r="AJ12" i="2"/>
  <c r="E12" i="4"/>
  <c r="I12" i="4" s="1"/>
  <c r="AG12" i="2"/>
  <c r="AG48" i="2"/>
  <c r="AG44" i="2"/>
  <c r="AH28" i="2" l="1"/>
  <c r="AK47" i="2"/>
  <c r="AH60" i="2"/>
  <c r="AH44" i="2"/>
  <c r="AH20" i="2"/>
  <c r="AH72" i="2"/>
  <c r="AH56" i="2"/>
  <c r="AH48" i="2"/>
  <c r="AK49" i="2"/>
  <c r="AH52" i="2"/>
  <c r="AH24" i="2"/>
  <c r="AH36" i="2"/>
  <c r="AH8" i="2"/>
  <c r="AH40" i="2"/>
  <c r="AH64" i="2"/>
  <c r="AH32" i="2"/>
  <c r="AH16" i="2"/>
  <c r="AH4" i="2"/>
  <c r="AH68" i="2"/>
  <c r="AH12" i="2"/>
  <c r="AK65" i="2"/>
  <c r="K49" i="4"/>
  <c r="L49" i="4" s="1"/>
  <c r="K46" i="4"/>
  <c r="L46" i="4" s="1"/>
  <c r="K62" i="4"/>
  <c r="L62" i="4" s="1"/>
  <c r="K45" i="4"/>
  <c r="L45" i="4" s="1"/>
  <c r="K8" i="4"/>
  <c r="L8" i="4" s="1"/>
  <c r="K30" i="4"/>
  <c r="K53" i="4"/>
  <c r="L53" i="4" s="1"/>
  <c r="K12" i="4"/>
  <c r="L12" i="4" s="1"/>
  <c r="K58" i="4"/>
  <c r="L58" i="4" s="1"/>
  <c r="K6" i="4"/>
  <c r="L6" i="4" s="1"/>
  <c r="K25" i="4"/>
  <c r="L25" i="4" s="1"/>
  <c r="K22" i="4"/>
  <c r="L22" i="4" s="1"/>
  <c r="K32" i="4"/>
  <c r="L32" i="4" s="1"/>
  <c r="K13" i="4"/>
  <c r="L13" i="4" s="1"/>
  <c r="K55" i="4"/>
  <c r="L55" i="4" s="1"/>
  <c r="K20" i="4"/>
  <c r="L20" i="4" s="1"/>
  <c r="K28" i="4"/>
  <c r="L28" i="4" s="1"/>
  <c r="K19" i="4"/>
  <c r="L19" i="4" s="1"/>
  <c r="K11" i="4"/>
  <c r="L11" i="4" s="1"/>
  <c r="K4" i="4"/>
  <c r="L4" i="4" s="1"/>
  <c r="K75" i="4"/>
  <c r="L75" i="4" s="1"/>
  <c r="K69" i="4"/>
  <c r="L69" i="4" s="1"/>
  <c r="K64" i="4"/>
  <c r="L64" i="4" s="1"/>
  <c r="K67" i="4"/>
  <c r="L67" i="4" s="1"/>
  <c r="K71" i="4"/>
  <c r="L71" i="4" s="1"/>
  <c r="K66" i="4"/>
  <c r="L66" i="4" s="1"/>
  <c r="K73" i="4"/>
  <c r="L73" i="4" s="1"/>
  <c r="K74" i="4"/>
  <c r="L74" i="4" s="1"/>
  <c r="K72" i="4"/>
  <c r="L72" i="4" s="1"/>
  <c r="K65" i="4"/>
  <c r="L65" i="4" s="1"/>
  <c r="K68" i="4"/>
  <c r="L68" i="4" s="1"/>
  <c r="K70" i="4"/>
  <c r="L70" i="4" s="1"/>
  <c r="K34" i="4"/>
  <c r="L34" i="4" s="1"/>
  <c r="K15" i="4"/>
  <c r="L15" i="4" s="1"/>
  <c r="K16" i="4"/>
  <c r="L16" i="4" s="1"/>
  <c r="K36" i="4"/>
  <c r="L36" i="4" s="1"/>
  <c r="K29" i="4"/>
  <c r="L29" i="4" s="1"/>
  <c r="K43" i="4"/>
  <c r="L43" i="4" s="1"/>
  <c r="K48" i="4"/>
  <c r="L48" i="4" s="1"/>
  <c r="K37" i="4"/>
  <c r="L37" i="4" s="1"/>
  <c r="K26" i="4"/>
  <c r="L26" i="4" s="1"/>
  <c r="K35" i="4"/>
  <c r="L35" i="4" s="1"/>
  <c r="K52" i="4"/>
  <c r="L52" i="4" s="1"/>
  <c r="K24" i="4"/>
  <c r="L24" i="4" s="1"/>
  <c r="K33" i="4"/>
  <c r="L33" i="4" s="1"/>
  <c r="K39" i="4"/>
  <c r="L39" i="4" s="1"/>
  <c r="K60" i="4"/>
  <c r="L60" i="4" s="1"/>
  <c r="K41" i="4"/>
  <c r="L41" i="4" s="1"/>
  <c r="K63" i="4"/>
  <c r="L63" i="4" s="1"/>
  <c r="K54" i="4"/>
  <c r="L54" i="4" s="1"/>
  <c r="K14" i="4"/>
  <c r="L14" i="4" s="1"/>
  <c r="K40" i="4"/>
  <c r="L40" i="4" s="1"/>
  <c r="K38" i="4"/>
  <c r="L38" i="4" s="1"/>
  <c r="K59" i="4"/>
  <c r="L59" i="4" s="1"/>
  <c r="K51" i="4"/>
  <c r="L51" i="4" s="1"/>
  <c r="K47" i="4"/>
  <c r="L47" i="4" s="1"/>
  <c r="K5" i="4"/>
  <c r="L5" i="4" s="1"/>
  <c r="K7" i="4"/>
  <c r="L7" i="4" s="1"/>
  <c r="K57" i="4"/>
  <c r="L57" i="4" s="1"/>
  <c r="K50" i="4"/>
  <c r="L50" i="4" s="1"/>
  <c r="K56" i="4"/>
  <c r="L56" i="4" s="1"/>
  <c r="K27" i="4"/>
  <c r="L27" i="4" s="1"/>
  <c r="K18" i="4"/>
  <c r="L18" i="4" s="1"/>
  <c r="K9" i="4"/>
  <c r="L9" i="4" s="1"/>
  <c r="K10" i="4"/>
  <c r="L10" i="4" s="1"/>
  <c r="K17" i="4"/>
  <c r="L17" i="4" s="1"/>
  <c r="K21" i="4"/>
  <c r="L21" i="4" s="1"/>
  <c r="K31" i="4"/>
  <c r="L31" i="4" s="1"/>
  <c r="K61" i="4"/>
  <c r="L61" i="4" s="1"/>
  <c r="K23" i="4"/>
  <c r="L23" i="4" s="1"/>
  <c r="K44" i="4"/>
  <c r="L44" i="4" s="1"/>
  <c r="K42" i="4"/>
  <c r="L42" i="4" s="1"/>
  <c r="AK46" i="2"/>
  <c r="AK35" i="2"/>
  <c r="AK32" i="2"/>
  <c r="AK39" i="2"/>
  <c r="AK29" i="2"/>
  <c r="AK51" i="2"/>
  <c r="AK20" i="2"/>
  <c r="AK63" i="2"/>
  <c r="AK43" i="2"/>
  <c r="AK70" i="2"/>
  <c r="AK67" i="2"/>
  <c r="AK75" i="2"/>
  <c r="AK5" i="2"/>
  <c r="AK7" i="2"/>
  <c r="AK57" i="2"/>
  <c r="AK50" i="2"/>
  <c r="AK52" i="2"/>
  <c r="AK24" i="2"/>
  <c r="AK27" i="2"/>
  <c r="AK18" i="2"/>
  <c r="AK9" i="2"/>
  <c r="AK10" i="2"/>
  <c r="AK17" i="2"/>
  <c r="AK21" i="2"/>
  <c r="AK40" i="2"/>
  <c r="AK31" i="2"/>
  <c r="AK61" i="2"/>
  <c r="AK42" i="2"/>
  <c r="AK64" i="2"/>
  <c r="AK74" i="2"/>
  <c r="AK44" i="2"/>
  <c r="AK38" i="2"/>
  <c r="AK26" i="2"/>
  <c r="AK62" i="2"/>
  <c r="AK59" i="2"/>
  <c r="AK45" i="2"/>
  <c r="AK33" i="2"/>
  <c r="AK36" i="2"/>
  <c r="AK60" i="2"/>
  <c r="AK8" i="2"/>
  <c r="AK41" i="2"/>
  <c r="AK30" i="2"/>
  <c r="AK54" i="2"/>
  <c r="AK14" i="2"/>
  <c r="AK53" i="2"/>
  <c r="AK48" i="2"/>
  <c r="AK72" i="2"/>
  <c r="AK71" i="2"/>
  <c r="AK73" i="2"/>
  <c r="AK23" i="2"/>
  <c r="AK12" i="2"/>
  <c r="AK37" i="2"/>
  <c r="AK58" i="2"/>
  <c r="AK6" i="2"/>
  <c r="AK25" i="2"/>
  <c r="AK22" i="2"/>
  <c r="AK56" i="2"/>
  <c r="AK13" i="2"/>
  <c r="AK55" i="2"/>
  <c r="AK28" i="2"/>
  <c r="AK19" i="2"/>
  <c r="AK11" i="2"/>
  <c r="AK34" i="2"/>
  <c r="AK15" i="2"/>
  <c r="AK16" i="2"/>
  <c r="AK68" i="2"/>
  <c r="AK69" i="2"/>
  <c r="AK66" i="2"/>
  <c r="AL52" i="2"/>
  <c r="AL4" i="2"/>
  <c r="AK4" i="2"/>
  <c r="L30" i="4"/>
  <c r="AL68" i="2" l="1"/>
  <c r="E68" i="5"/>
  <c r="I68" i="5" s="1"/>
  <c r="AL64" i="2"/>
  <c r="E64" i="5"/>
  <c r="I64" i="5" s="1"/>
  <c r="AL72" i="2"/>
  <c r="E72" i="5"/>
  <c r="I72" i="5" s="1"/>
  <c r="M27" i="4"/>
  <c r="M17" i="4"/>
  <c r="M23" i="4"/>
  <c r="M7" i="4"/>
  <c r="M60" i="4"/>
  <c r="M16" i="4"/>
  <c r="M64" i="4"/>
  <c r="M53" i="4"/>
  <c r="M51" i="4"/>
  <c r="M52" i="4"/>
  <c r="M73" i="4"/>
  <c r="M25" i="4"/>
  <c r="M14" i="4"/>
  <c r="M48" i="4"/>
  <c r="M68" i="4"/>
  <c r="M11" i="4"/>
  <c r="M33" i="4"/>
  <c r="M31" i="4"/>
  <c r="M58" i="4"/>
  <c r="M10" i="4"/>
  <c r="M44" i="4"/>
  <c r="M71" i="4"/>
  <c r="M41" i="4"/>
  <c r="M45" i="4"/>
  <c r="M26" i="4"/>
  <c r="M50" i="4"/>
  <c r="M22" i="4"/>
  <c r="M47" i="4"/>
  <c r="M9" i="4"/>
  <c r="M36" i="4"/>
  <c r="M46" i="4"/>
  <c r="M54" i="4"/>
  <c r="M72" i="4"/>
  <c r="M66" i="4"/>
  <c r="M4" i="4"/>
  <c r="M35" i="4"/>
  <c r="M30" i="4"/>
  <c r="M63" i="4"/>
  <c r="M8" i="4"/>
  <c r="M75" i="4"/>
  <c r="M19" i="4"/>
  <c r="M34" i="4"/>
  <c r="M43" i="4"/>
  <c r="M37" i="4"/>
  <c r="M32" i="4"/>
  <c r="M21" i="4"/>
  <c r="M28" i="4"/>
  <c r="M49" i="4"/>
  <c r="M18" i="4"/>
  <c r="M12" i="4"/>
  <c r="M67" i="4"/>
  <c r="M65" i="4"/>
  <c r="M55" i="4"/>
  <c r="M56" i="4"/>
  <c r="M24" i="4"/>
  <c r="M40" i="4"/>
  <c r="M62" i="4"/>
  <c r="M69" i="4"/>
  <c r="M20" i="4"/>
  <c r="M39" i="4"/>
  <c r="M38" i="4"/>
  <c r="M61" i="4"/>
  <c r="M42" i="4"/>
  <c r="M13" i="4"/>
  <c r="M6" i="4"/>
  <c r="M57" i="4"/>
  <c r="M29" i="4"/>
  <c r="M59" i="4"/>
  <c r="M15" i="4"/>
  <c r="M5" i="4"/>
  <c r="M74" i="4"/>
  <c r="M70" i="4"/>
  <c r="E52" i="5"/>
  <c r="I52" i="5" s="1"/>
  <c r="AL24" i="2"/>
  <c r="E24" i="5"/>
  <c r="I24" i="5" s="1"/>
  <c r="AL12" i="2"/>
  <c r="E12" i="5"/>
  <c r="I12" i="5" s="1"/>
  <c r="AL36" i="2"/>
  <c r="E36" i="5"/>
  <c r="I36" i="5" s="1"/>
  <c r="AL44" i="2"/>
  <c r="E44" i="5"/>
  <c r="I44" i="5" s="1"/>
  <c r="AL32" i="2"/>
  <c r="E32" i="5"/>
  <c r="I32" i="5" s="1"/>
  <c r="AL28" i="2"/>
  <c r="E28" i="5"/>
  <c r="I28" i="5" s="1"/>
  <c r="AL48" i="2"/>
  <c r="E48" i="5"/>
  <c r="I48" i="5" s="1"/>
  <c r="E4" i="5"/>
  <c r="I4" i="5" s="1"/>
  <c r="E8" i="5"/>
  <c r="I8" i="5" s="1"/>
  <c r="AL8" i="2"/>
  <c r="E40" i="5"/>
  <c r="I40" i="5" s="1"/>
  <c r="AL40" i="2"/>
  <c r="AL16" i="2"/>
  <c r="E16" i="5"/>
  <c r="I16" i="5" s="1"/>
  <c r="E20" i="5"/>
  <c r="I20" i="5" s="1"/>
  <c r="AL20" i="2"/>
  <c r="E56" i="5"/>
  <c r="I56" i="5" s="1"/>
  <c r="AL56" i="2"/>
  <c r="E60" i="5"/>
  <c r="I60" i="5" s="1"/>
  <c r="AL60" i="2"/>
  <c r="K48" i="5" l="1"/>
  <c r="L48" i="5" s="1"/>
  <c r="K60" i="5"/>
  <c r="L60" i="5" s="1"/>
  <c r="K16" i="5"/>
  <c r="K20" i="5"/>
  <c r="L20" i="5" s="1"/>
  <c r="K36" i="5"/>
  <c r="L36" i="5" s="1"/>
  <c r="K28" i="5"/>
  <c r="L28" i="5" s="1"/>
  <c r="K44" i="5"/>
  <c r="L44" i="5" s="1"/>
  <c r="K12" i="5"/>
  <c r="L12" i="5" s="1"/>
  <c r="K52" i="5"/>
  <c r="L52" i="5" s="1"/>
  <c r="K40" i="5"/>
  <c r="L40" i="5" s="1"/>
  <c r="K32" i="5"/>
  <c r="L32" i="5" s="1"/>
  <c r="K24" i="5"/>
  <c r="L24" i="5" s="1"/>
  <c r="K56" i="5"/>
  <c r="L56" i="5" s="1"/>
  <c r="K8" i="5"/>
  <c r="L8" i="5" s="1"/>
  <c r="K4" i="5"/>
  <c r="L4" i="5" s="1"/>
  <c r="K64" i="5"/>
  <c r="L64" i="5" s="1"/>
  <c r="K68" i="5"/>
  <c r="L68" i="5" s="1"/>
  <c r="K72" i="5"/>
  <c r="L72" i="5" s="1"/>
  <c r="AM68" i="2"/>
  <c r="AM72" i="2"/>
  <c r="AM64" i="2"/>
  <c r="AM20" i="2"/>
  <c r="AM36" i="2"/>
  <c r="AM16" i="2"/>
  <c r="AM44" i="2"/>
  <c r="AM12" i="2"/>
  <c r="AM40" i="2"/>
  <c r="AM48" i="2"/>
  <c r="AM32" i="2"/>
  <c r="AM60" i="2"/>
  <c r="AM56" i="2"/>
  <c r="AM8" i="2"/>
  <c r="AM28" i="2"/>
  <c r="AM24" i="2"/>
  <c r="AM52" i="2"/>
  <c r="AM4" i="2"/>
  <c r="L16" i="5"/>
  <c r="M72" i="5" l="1"/>
  <c r="M8" i="5"/>
  <c r="M68" i="5"/>
  <c r="M40" i="5"/>
  <c r="M28" i="5"/>
  <c r="M20" i="5"/>
  <c r="M32" i="5"/>
  <c r="M24" i="5"/>
  <c r="M56" i="5"/>
  <c r="M44" i="5"/>
  <c r="M48" i="5"/>
  <c r="M52" i="5"/>
  <c r="M60" i="5"/>
  <c r="M16" i="5"/>
  <c r="M36" i="5"/>
  <c r="M12" i="5"/>
  <c r="M4" i="5"/>
  <c r="M64" i="5"/>
</calcChain>
</file>

<file path=xl/sharedStrings.xml><?xml version="1.0" encoding="utf-8"?>
<sst xmlns="http://schemas.openxmlformats.org/spreadsheetml/2006/main" count="184" uniqueCount="128">
  <si>
    <t>Kopā</t>
  </si>
  <si>
    <t>Komandas nosaukums</t>
  </si>
  <si>
    <t>Dalībnieka vārds uzvārds</t>
  </si>
  <si>
    <t>Nr.</t>
  </si>
  <si>
    <t>Komandas punkti</t>
  </si>
  <si>
    <t>Punkti komandai</t>
  </si>
  <si>
    <t>Vieta Komandai</t>
  </si>
  <si>
    <t>Vieta individuāli</t>
  </si>
  <si>
    <t>KASTINGS</t>
  </si>
  <si>
    <t>Vieta komandai</t>
  </si>
  <si>
    <t>PRAKTISKĀ MAKŠKERĒŠANA</t>
  </si>
  <si>
    <t>KOPVĒRTĒJUMS</t>
  </si>
  <si>
    <t>INDIVIDUĀLI PUNKTI</t>
  </si>
  <si>
    <t>INDIVIDUĀLI VIETA</t>
  </si>
  <si>
    <t>KOMANDAI PUNKTI</t>
  </si>
  <si>
    <t>KOMANDAI VIETA</t>
  </si>
  <si>
    <t>Vieta ind</t>
  </si>
  <si>
    <t>Mārtiņš Freibergs</t>
  </si>
  <si>
    <t>Gints Šulcs</t>
  </si>
  <si>
    <t>Arnis Indriksons</t>
  </si>
  <si>
    <t>Deniss Ozols</t>
  </si>
  <si>
    <t xml:space="preserve">Ģirts Ločmelis                            </t>
  </si>
  <si>
    <t>Edgars Stiķis</t>
  </si>
  <si>
    <t>Dainis Arbidāns</t>
  </si>
  <si>
    <t xml:space="preserve">Dainis Lašins            </t>
  </si>
  <si>
    <t>Artis Akmanis</t>
  </si>
  <si>
    <t>Andris Mucenieks</t>
  </si>
  <si>
    <t>Līdaka 1</t>
  </si>
  <si>
    <t>Līdaka 2</t>
  </si>
  <si>
    <t>Līdaka 3</t>
  </si>
  <si>
    <t>Līdaka 4</t>
  </si>
  <si>
    <t>Līdaka 5</t>
  </si>
  <si>
    <t>Asaris 2</t>
  </si>
  <si>
    <t>Asaris 1</t>
  </si>
  <si>
    <t>Asaris 3</t>
  </si>
  <si>
    <t>Asaris 4</t>
  </si>
  <si>
    <t>Asaris 5</t>
  </si>
  <si>
    <t>Punkti Līdakas</t>
  </si>
  <si>
    <t>Punkti Asari</t>
  </si>
  <si>
    <t>Punkti KOPĀ</t>
  </si>
  <si>
    <t>SPININGOŠANA</t>
  </si>
  <si>
    <t xml:space="preserve">1. POSMS INDIVIDUĀLI </t>
  </si>
  <si>
    <t xml:space="preserve">2. POSMS INDIVIDUĀLI </t>
  </si>
  <si>
    <t xml:space="preserve">KOPĀ PUNKTI INDIVIDUĀLI </t>
  </si>
  <si>
    <t xml:space="preserve">KOPĀ VIETA INDIVIDUĀLI </t>
  </si>
  <si>
    <t>KOPĀ INDIVIDUĀLI</t>
  </si>
  <si>
    <t>GALA punkti</t>
  </si>
  <si>
    <t>GALA vieta</t>
  </si>
  <si>
    <t xml:space="preserve">Renārs Herings                       </t>
  </si>
  <si>
    <t xml:space="preserve">Artūrs Rozenbergs           </t>
  </si>
  <si>
    <t>Guntis Krūze</t>
  </si>
  <si>
    <t xml:space="preserve">Dainis Viršilas       </t>
  </si>
  <si>
    <t>Andris Razma</t>
  </si>
  <si>
    <t>Aldis Juškevičs</t>
  </si>
  <si>
    <t>Atis Andersons</t>
  </si>
  <si>
    <t>Mērsrags</t>
  </si>
  <si>
    <t xml:space="preserve">Oskars Apsītis                            </t>
  </si>
  <si>
    <t xml:space="preserve">Uldis Zutis                       </t>
  </si>
  <si>
    <t xml:space="preserve">Ingus Šaudens                          </t>
  </si>
  <si>
    <t>Jelgava</t>
  </si>
  <si>
    <t>Andrejs Ļubimovs</t>
  </si>
  <si>
    <t>Vladislavs Ļubimovs</t>
  </si>
  <si>
    <t>SLAMPE</t>
  </si>
  <si>
    <t>Māris Ošķis</t>
  </si>
  <si>
    <t xml:space="preserve"> Aldis Cīrulis</t>
  </si>
  <si>
    <t>Viktors Melderis</t>
  </si>
  <si>
    <t>Rainers Toporkovs</t>
  </si>
  <si>
    <t>LR čempionāts spiningošanas divcīņā 2024</t>
  </si>
  <si>
    <t>Windlions/kīīīlo</t>
  </si>
  <si>
    <t>Slapjie Kalēti (Dienvidkurzeme)</t>
  </si>
  <si>
    <t>Priekule (Dienvidkurzeme)</t>
  </si>
  <si>
    <t>Vadims Petrjakovs</t>
  </si>
  <si>
    <t>Zebra Master</t>
  </si>
  <si>
    <t>Staņislavs Pinka</t>
  </si>
  <si>
    <t xml:space="preserve">Āķis lūpā
</t>
  </si>
  <si>
    <t>Aleksandrs Kuzins</t>
  </si>
  <si>
    <t>Viktors Petrovs</t>
  </si>
  <si>
    <t>Predator</t>
  </si>
  <si>
    <t>Vitālijs Gončerovs</t>
  </si>
  <si>
    <t>Valērijs Pavlovs</t>
  </si>
  <si>
    <t>Artjoms Bakuļins</t>
  </si>
  <si>
    <t>Nikolajs Bakuļins</t>
  </si>
  <si>
    <t>Den Basta Fiskaren</t>
  </si>
  <si>
    <t>Artūrs Dzeguze</t>
  </si>
  <si>
    <t>Sandris Mertens</t>
  </si>
  <si>
    <t>Haralds Ruduks</t>
  </si>
  <si>
    <t>Trīs dzīvnieki un Viņa</t>
  </si>
  <si>
    <t>Daiga Dejus</t>
  </si>
  <si>
    <t>Edgars Dejus</t>
  </si>
  <si>
    <t>Igors Kozakovs</t>
  </si>
  <si>
    <t>Nauris Poikāns</t>
  </si>
  <si>
    <t>K2</t>
  </si>
  <si>
    <t>Kaspars Brunsliepa</t>
  </si>
  <si>
    <t>Niks Markuss Štubis</t>
  </si>
  <si>
    <t>Kaspars Zelderis</t>
  </si>
  <si>
    <t>Mēs zivīm</t>
  </si>
  <si>
    <t>Normunds Balodis</t>
  </si>
  <si>
    <t>Artūrs Šostiks</t>
  </si>
  <si>
    <t>Juris Mockus</t>
  </si>
  <si>
    <t>Artūrs Mihaļenko</t>
  </si>
  <si>
    <t>Pēdējais metiens</t>
  </si>
  <si>
    <t>Andrejs Bakradze</t>
  </si>
  <si>
    <t>Nils Idžons</t>
  </si>
  <si>
    <t xml:space="preserve">Mārcis Dzērve                 </t>
  </si>
  <si>
    <t>Intars Rakovskis</t>
  </si>
  <si>
    <t>Sendijs Leitāns</t>
  </si>
  <si>
    <t>Mārgrūbe</t>
  </si>
  <si>
    <t>Aldas Navickas/Ivars Morozs</t>
  </si>
  <si>
    <t>EJ</t>
  </si>
  <si>
    <t>Grūžiņi</t>
  </si>
  <si>
    <t>Pike hunter</t>
  </si>
  <si>
    <t>Jānis Fogelis</t>
  </si>
  <si>
    <t>Eduards Kuzmins</t>
  </si>
  <si>
    <t>Mārtiņš  Veržbilovskis</t>
  </si>
  <si>
    <t>Klāvs Daniels Anstrauts</t>
  </si>
  <si>
    <t>Deniss Fībigs</t>
  </si>
  <si>
    <t>Marks Daugulis</t>
  </si>
  <si>
    <t>Staņislavs Ribņikovs</t>
  </si>
  <si>
    <t>Daniels Krolikovs</t>
  </si>
  <si>
    <t>Edijs Jok,Andris Mihailskis</t>
  </si>
  <si>
    <t>Oskars Osis/R.Laukšteins</t>
  </si>
  <si>
    <t>Aivis Kravalis/Kristaps Brun</t>
  </si>
  <si>
    <t>1. POSMS komanda</t>
  </si>
  <si>
    <t>2. POSMS komanda</t>
  </si>
  <si>
    <t>KOPĀ PUNKTI komanda</t>
  </si>
  <si>
    <t>KOPĀ VIETA komanda</t>
  </si>
  <si>
    <t>KOPĀ komanda</t>
  </si>
  <si>
    <t>Pēteris Svars/Didzis Puters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</si>
</sst>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0" fillId="3" borderId="7" xfId="0" applyFill="1" applyBorder="1" applyAlignment="1">
      <alignment horizontal="center"/>
    </xf>
    <xf numFmtId="0" fontId="0" fillId="6" borderId="0" xfId="0" applyFill="1"/>
    <xf numFmtId="0" fontId="0" fillId="6" borderId="7" xfId="0" applyFill="1" applyBorder="1" applyAlignment="1">
      <alignment horizontal="center"/>
    </xf>
    <xf numFmtId="0" fontId="3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0" fillId="3" borderId="7" xfId="0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</xf>
    <xf numFmtId="0" fontId="4" fillId="9" borderId="0" xfId="0" applyFont="1" applyFill="1" applyAlignment="1">
      <alignment horizontal="center"/>
    </xf>
    <xf numFmtId="0" fontId="4" fillId="9" borderId="0" xfId="0" applyFont="1" applyFill="1"/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/>
    </xf>
    <xf numFmtId="0" fontId="0" fillId="0" borderId="2" xfId="0" applyBorder="1"/>
    <xf numFmtId="0" fontId="4" fillId="10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horizontal="center"/>
    </xf>
    <xf numFmtId="0" fontId="4" fillId="9" borderId="2" xfId="0" applyFont="1" applyFill="1" applyBorder="1"/>
    <xf numFmtId="0" fontId="4" fillId="10" borderId="2" xfId="0" applyFont="1" applyFill="1" applyBorder="1" applyAlignment="1">
      <alignment horizontal="center" vertical="center"/>
    </xf>
    <xf numFmtId="0" fontId="4" fillId="10" borderId="2" xfId="0" applyFont="1" applyFill="1" applyBorder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181429</xdr:rowOff>
    </xdr:from>
    <xdr:to>
      <xdr:col>1</xdr:col>
      <xdr:colOff>682811</xdr:colOff>
      <xdr:row>1</xdr:row>
      <xdr:rowOff>707571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1C40BC06-4F59-012B-4C8E-321F347CF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071" y="181429"/>
          <a:ext cx="682811" cy="852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27215</xdr:colOff>
      <xdr:row>0</xdr:row>
      <xdr:rowOff>72571</xdr:rowOff>
    </xdr:from>
    <xdr:to>
      <xdr:col>1</xdr:col>
      <xdr:colOff>852715</xdr:colOff>
      <xdr:row>1</xdr:row>
      <xdr:rowOff>762001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2DCA5C2D-E264-77D3-0EA5-216CD38D7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286" y="72571"/>
          <a:ext cx="825500" cy="9525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0</xdr:rowOff>
    </xdr:from>
    <xdr:to>
      <xdr:col>1</xdr:col>
      <xdr:colOff>841561</xdr:colOff>
      <xdr:row>1</xdr:row>
      <xdr:rowOff>171450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8016F6FE-C290-B216-E645-1FF6C8B7D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350" y="0"/>
          <a:ext cx="682811" cy="698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635001</xdr:colOff>
      <xdr:row>2</xdr:row>
      <xdr:rowOff>31751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38B8B726-4586-B43D-9EF5-77BCC16D7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"/>
          <a:ext cx="635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D98C-8E79-41F3-ABB9-F6EB34EE35BF}">
  <sheetPr>
    <pageSetUpPr fitToPage="1"/>
  </sheetPr>
  <dimension ref="A1:AM78"/>
  <sheetViews>
    <sheetView zoomScale="70" zoomScaleNormal="70" zoomScaleSheetLayoutView="69" workbookViewId="0">
      <pane xSplit="3" ySplit="3" topLeftCell="S4" activePane="bottomRight" state="frozen"/>
      <selection pane="topRight" activeCell="D1" sqref="D1"/>
      <selection pane="bottomLeft" activeCell="A4" sqref="A4"/>
      <selection pane="bottomRight" activeCell="S1" sqref="S1:AH1"/>
    </sheetView>
  </sheetViews>
  <sheetFormatPr defaultRowHeight="14.5" outlineLevelCol="1" x14ac:dyDescent="0.35"/>
  <cols>
    <col min="1" max="1" width="5.54296875" customWidth="1"/>
    <col min="2" max="2" width="17.6328125" customWidth="1"/>
    <col min="3" max="3" width="29.36328125" customWidth="1"/>
    <col min="4" max="13" width="6.453125" customWidth="1" outlineLevel="1"/>
    <col min="14" max="15" width="6.453125" style="8" customWidth="1" outlineLevel="1"/>
    <col min="16" max="17" width="11" style="8" customWidth="1" outlineLevel="1"/>
    <col min="18" max="18" width="3.08984375" style="8" customWidth="1"/>
    <col min="19" max="30" width="12.54296875" customWidth="1" outlineLevel="1"/>
    <col min="31" max="32" width="16.453125" customWidth="1" outlineLevel="1"/>
    <col min="33" max="33" width="12" customWidth="1" outlineLevel="1"/>
    <col min="34" max="34" width="12.08984375" customWidth="1" outlineLevel="1"/>
    <col min="35" max="35" width="2.90625" customWidth="1"/>
    <col min="36" max="38" width="18.90625" customWidth="1" outlineLevel="1"/>
    <col min="39" max="39" width="22.08984375" customWidth="1" outlineLevel="1"/>
  </cols>
  <sheetData>
    <row r="1" spans="1:39" ht="25.5" customHeight="1" x14ac:dyDescent="0.45">
      <c r="J1" t="s">
        <v>67</v>
      </c>
      <c r="R1" s="10"/>
      <c r="S1" s="58" t="s">
        <v>67</v>
      </c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10"/>
      <c r="AK1" t="s">
        <v>67</v>
      </c>
    </row>
    <row r="2" spans="1:39" ht="64.5" customHeight="1" x14ac:dyDescent="0.35">
      <c r="D2" s="48" t="s">
        <v>8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9"/>
      <c r="Q2" s="9"/>
      <c r="R2" s="11"/>
      <c r="S2" s="49" t="s">
        <v>10</v>
      </c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16"/>
      <c r="AJ2" s="50" t="s">
        <v>11</v>
      </c>
      <c r="AK2" s="50"/>
      <c r="AL2" s="50"/>
      <c r="AM2" s="50"/>
    </row>
    <row r="3" spans="1:39" ht="53.4" customHeight="1" x14ac:dyDescent="0.35">
      <c r="A3" s="2" t="s">
        <v>3</v>
      </c>
      <c r="B3" s="2" t="s">
        <v>1</v>
      </c>
      <c r="C3" s="3" t="s">
        <v>2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6" t="s">
        <v>0</v>
      </c>
      <c r="O3" s="5" t="s">
        <v>16</v>
      </c>
      <c r="P3" s="5" t="s">
        <v>5</v>
      </c>
      <c r="Q3" s="5" t="s">
        <v>9</v>
      </c>
      <c r="R3" s="12"/>
      <c r="S3" s="22" t="s">
        <v>27</v>
      </c>
      <c r="T3" s="22" t="s">
        <v>28</v>
      </c>
      <c r="U3" s="22" t="s">
        <v>29</v>
      </c>
      <c r="V3" s="22" t="s">
        <v>30</v>
      </c>
      <c r="W3" s="22" t="s">
        <v>31</v>
      </c>
      <c r="X3" s="22" t="s">
        <v>37</v>
      </c>
      <c r="Y3" s="23" t="s">
        <v>33</v>
      </c>
      <c r="Z3" s="23" t="s">
        <v>32</v>
      </c>
      <c r="AA3" s="23" t="s">
        <v>34</v>
      </c>
      <c r="AB3" s="23" t="s">
        <v>35</v>
      </c>
      <c r="AC3" s="23" t="s">
        <v>36</v>
      </c>
      <c r="AD3" s="23" t="s">
        <v>38</v>
      </c>
      <c r="AE3" s="3" t="s">
        <v>39</v>
      </c>
      <c r="AF3" s="5" t="s">
        <v>7</v>
      </c>
      <c r="AG3" s="6" t="s">
        <v>4</v>
      </c>
      <c r="AH3" s="5" t="s">
        <v>6</v>
      </c>
      <c r="AI3" s="18"/>
      <c r="AJ3" s="5" t="s">
        <v>12</v>
      </c>
      <c r="AK3" s="5" t="s">
        <v>13</v>
      </c>
      <c r="AL3" s="5" t="s">
        <v>14</v>
      </c>
      <c r="AM3" s="5" t="s">
        <v>15</v>
      </c>
    </row>
    <row r="4" spans="1:39" ht="21" customHeight="1" thickBot="1" x14ac:dyDescent="0.4">
      <c r="A4" s="2">
        <v>1</v>
      </c>
      <c r="B4" s="36" t="s">
        <v>68</v>
      </c>
      <c r="C4" s="7" t="s">
        <v>48</v>
      </c>
      <c r="D4" s="7">
        <v>10</v>
      </c>
      <c r="E4" s="7">
        <v>8</v>
      </c>
      <c r="F4" s="7">
        <v>10</v>
      </c>
      <c r="G4" s="7">
        <v>6</v>
      </c>
      <c r="H4" s="7">
        <v>6</v>
      </c>
      <c r="I4" s="7">
        <v>8</v>
      </c>
      <c r="J4" s="7">
        <v>0</v>
      </c>
      <c r="K4" s="7">
        <v>8</v>
      </c>
      <c r="L4" s="7">
        <v>10</v>
      </c>
      <c r="M4" s="7">
        <v>10</v>
      </c>
      <c r="N4" s="1">
        <f>SUM(D4:M4)</f>
        <v>76</v>
      </c>
      <c r="O4" s="20">
        <f t="shared" ref="O4:O35" si="0">RANK(N4,$N$4:$N$63)</f>
        <v>3</v>
      </c>
      <c r="P4" s="37">
        <f>SUM(O4:O7)</f>
        <v>30</v>
      </c>
      <c r="Q4" s="40">
        <f>RANK(P4,$P$4:$P$63,1)</f>
        <v>1</v>
      </c>
      <c r="R4" s="13"/>
      <c r="S4" s="4">
        <v>51</v>
      </c>
      <c r="T4" s="4">
        <v>63</v>
      </c>
      <c r="U4" s="4">
        <v>64</v>
      </c>
      <c r="V4" s="4">
        <v>50</v>
      </c>
      <c r="W4" s="4"/>
      <c r="X4" s="24">
        <f>S4^2+T4^2+U4^2+V4^2+W4^2</f>
        <v>13166</v>
      </c>
      <c r="Y4" s="4">
        <v>33</v>
      </c>
      <c r="Z4" s="4">
        <v>21</v>
      </c>
      <c r="AA4" s="4">
        <v>21</v>
      </c>
      <c r="AB4" s="4">
        <v>26</v>
      </c>
      <c r="AC4" s="4">
        <v>22</v>
      </c>
      <c r="AD4" s="25">
        <f>Y4*50+Z4*50+AA4*50+AB4*50+AC4*50</f>
        <v>6150</v>
      </c>
      <c r="AE4" s="3">
        <f>X4+AD4</f>
        <v>19316</v>
      </c>
      <c r="AF4" s="3">
        <f>RANK(AE4,$AE$4:$AE$63)</f>
        <v>6</v>
      </c>
      <c r="AG4" s="43">
        <f>SUM(AF4:AF7)</f>
        <v>68</v>
      </c>
      <c r="AH4" s="44">
        <f>RANK(AG4,$AG$4:$AG$75,1)</f>
        <v>1</v>
      </c>
      <c r="AI4" s="17"/>
      <c r="AJ4" s="19">
        <f>O4+AF4</f>
        <v>9</v>
      </c>
      <c r="AK4" s="19">
        <f>RANK(AJ4,$AJ$4:$AJ$63,1)</f>
        <v>3</v>
      </c>
      <c r="AL4" s="43">
        <f>AH4+Q4</f>
        <v>2</v>
      </c>
      <c r="AM4" s="44">
        <f>RANK(AL4,$AL$4:$AL$63,1)</f>
        <v>1</v>
      </c>
    </row>
    <row r="5" spans="1:39" ht="16.75" customHeight="1" thickBot="1" x14ac:dyDescent="0.4">
      <c r="A5" s="2">
        <v>2</v>
      </c>
      <c r="B5" s="36"/>
      <c r="C5" s="7" t="s">
        <v>18</v>
      </c>
      <c r="D5" s="7">
        <v>10</v>
      </c>
      <c r="E5" s="7">
        <v>10</v>
      </c>
      <c r="F5" s="7">
        <v>6</v>
      </c>
      <c r="G5" s="7">
        <v>4</v>
      </c>
      <c r="H5" s="7">
        <v>8</v>
      </c>
      <c r="I5" s="7">
        <v>4</v>
      </c>
      <c r="J5" s="7">
        <v>10</v>
      </c>
      <c r="K5" s="7">
        <v>10</v>
      </c>
      <c r="L5" s="7">
        <v>4</v>
      </c>
      <c r="M5" s="7">
        <v>8</v>
      </c>
      <c r="N5" s="1">
        <f t="shared" ref="N5:N63" si="1">SUM(D5:M5)</f>
        <v>74</v>
      </c>
      <c r="O5" s="20">
        <f t="shared" si="0"/>
        <v>4</v>
      </c>
      <c r="P5" s="38"/>
      <c r="Q5" s="41"/>
      <c r="R5" s="14"/>
      <c r="S5" s="4">
        <v>51</v>
      </c>
      <c r="T5" s="4">
        <v>66</v>
      </c>
      <c r="U5" s="4">
        <v>59</v>
      </c>
      <c r="V5" s="4">
        <v>51</v>
      </c>
      <c r="W5" s="4">
        <v>51</v>
      </c>
      <c r="X5" s="24">
        <f t="shared" ref="X5:X63" si="2">S5^2+T5^2+U5^2+V5^2+W5^2</f>
        <v>15640</v>
      </c>
      <c r="Y5" s="4">
        <v>24</v>
      </c>
      <c r="Z5" s="4">
        <v>26</v>
      </c>
      <c r="AA5" s="4">
        <v>30</v>
      </c>
      <c r="AB5" s="4">
        <v>22</v>
      </c>
      <c r="AC5" s="4"/>
      <c r="AD5" s="25">
        <f t="shared" ref="AD5:AD62" si="3">Y5*50+Z5*50+AA5*50+AB5*50+AC5*50</f>
        <v>5100</v>
      </c>
      <c r="AE5" s="3">
        <f t="shared" ref="AE5:AE63" si="4">X5+AD5</f>
        <v>20740</v>
      </c>
      <c r="AF5" s="3">
        <f t="shared" ref="AF5:AF35" si="5">RANK(AE5,$AE$4:$AE$63)</f>
        <v>4</v>
      </c>
      <c r="AG5" s="43"/>
      <c r="AH5" s="45"/>
      <c r="AI5" s="17"/>
      <c r="AJ5" s="19">
        <f t="shared" ref="AJ5:AJ63" si="6">O5+AF5</f>
        <v>8</v>
      </c>
      <c r="AK5" s="19">
        <f t="shared" ref="AK5:AK63" si="7">RANK(AJ5,$AJ$4:$AJ$63,1)</f>
        <v>2</v>
      </c>
      <c r="AL5" s="43"/>
      <c r="AM5" s="45"/>
    </row>
    <row r="6" spans="1:39" ht="18.5" thickBot="1" x14ac:dyDescent="0.4">
      <c r="A6" s="2">
        <v>3</v>
      </c>
      <c r="B6" s="36"/>
      <c r="C6" s="7" t="s">
        <v>103</v>
      </c>
      <c r="D6" s="7">
        <v>8</v>
      </c>
      <c r="E6" s="7">
        <v>10</v>
      </c>
      <c r="F6" s="7">
        <v>6</v>
      </c>
      <c r="G6" s="7">
        <v>6</v>
      </c>
      <c r="H6" s="7">
        <v>0</v>
      </c>
      <c r="I6" s="7">
        <v>4</v>
      </c>
      <c r="J6" s="7">
        <v>2</v>
      </c>
      <c r="K6" s="7">
        <v>8</v>
      </c>
      <c r="L6" s="7">
        <v>8</v>
      </c>
      <c r="M6" s="7">
        <v>0</v>
      </c>
      <c r="N6" s="1">
        <f t="shared" si="1"/>
        <v>52</v>
      </c>
      <c r="O6" s="20">
        <f t="shared" si="0"/>
        <v>21</v>
      </c>
      <c r="P6" s="38"/>
      <c r="Q6" s="41"/>
      <c r="R6" s="14"/>
      <c r="S6" s="4">
        <v>51</v>
      </c>
      <c r="T6" s="4">
        <v>55</v>
      </c>
      <c r="U6" s="4">
        <v>55</v>
      </c>
      <c r="V6" s="4">
        <v>58</v>
      </c>
      <c r="W6" s="4">
        <v>56</v>
      </c>
      <c r="X6" s="24">
        <f t="shared" si="2"/>
        <v>15151</v>
      </c>
      <c r="Y6" s="4">
        <v>29</v>
      </c>
      <c r="Z6" s="4">
        <v>21</v>
      </c>
      <c r="AA6" s="4"/>
      <c r="AB6" s="4"/>
      <c r="AC6" s="4"/>
      <c r="AD6" s="25">
        <f t="shared" si="3"/>
        <v>2500</v>
      </c>
      <c r="AE6" s="3">
        <f t="shared" si="4"/>
        <v>17651</v>
      </c>
      <c r="AF6" s="3">
        <f t="shared" si="5"/>
        <v>10</v>
      </c>
      <c r="AG6" s="43"/>
      <c r="AH6" s="45"/>
      <c r="AI6" s="17"/>
      <c r="AJ6" s="19">
        <f t="shared" si="6"/>
        <v>31</v>
      </c>
      <c r="AK6" s="19">
        <f t="shared" si="7"/>
        <v>9</v>
      </c>
      <c r="AL6" s="43"/>
      <c r="AM6" s="45"/>
    </row>
    <row r="7" spans="1:39" ht="18.5" thickBot="1" x14ac:dyDescent="0.4">
      <c r="A7" s="2">
        <v>4</v>
      </c>
      <c r="B7" s="36"/>
      <c r="C7" s="7" t="s">
        <v>49</v>
      </c>
      <c r="D7" s="7">
        <v>8</v>
      </c>
      <c r="E7" s="7">
        <v>10</v>
      </c>
      <c r="F7" s="7">
        <v>10</v>
      </c>
      <c r="G7" s="7">
        <v>8</v>
      </c>
      <c r="H7" s="7">
        <v>6</v>
      </c>
      <c r="I7" s="7">
        <v>10</v>
      </c>
      <c r="J7" s="7">
        <v>10</v>
      </c>
      <c r="K7" s="7">
        <v>4</v>
      </c>
      <c r="L7" s="7">
        <v>4</v>
      </c>
      <c r="M7" s="7">
        <v>10</v>
      </c>
      <c r="N7" s="1">
        <f t="shared" si="1"/>
        <v>80</v>
      </c>
      <c r="O7" s="20">
        <f t="shared" si="0"/>
        <v>2</v>
      </c>
      <c r="P7" s="39"/>
      <c r="Q7" s="42"/>
      <c r="R7" s="15"/>
      <c r="S7" s="4">
        <v>57</v>
      </c>
      <c r="T7" s="4"/>
      <c r="U7" s="4"/>
      <c r="V7" s="4"/>
      <c r="W7" s="4"/>
      <c r="X7" s="24">
        <f t="shared" si="2"/>
        <v>3249</v>
      </c>
      <c r="Y7" s="4"/>
      <c r="Z7" s="4"/>
      <c r="AA7" s="4"/>
      <c r="AB7" s="4"/>
      <c r="AC7" s="4"/>
      <c r="AD7" s="25">
        <f t="shared" si="3"/>
        <v>0</v>
      </c>
      <c r="AE7" s="3">
        <f t="shared" si="4"/>
        <v>3249</v>
      </c>
      <c r="AF7" s="3">
        <f t="shared" si="5"/>
        <v>48</v>
      </c>
      <c r="AG7" s="43"/>
      <c r="AH7" s="46"/>
      <c r="AI7" s="17"/>
      <c r="AJ7" s="19">
        <f t="shared" si="6"/>
        <v>50</v>
      </c>
      <c r="AK7" s="19">
        <f t="shared" si="7"/>
        <v>24</v>
      </c>
      <c r="AL7" s="43"/>
      <c r="AM7" s="46"/>
    </row>
    <row r="8" spans="1:39" ht="18.5" thickBot="1" x14ac:dyDescent="0.4">
      <c r="A8" s="2">
        <v>5</v>
      </c>
      <c r="B8" s="36" t="s">
        <v>77</v>
      </c>
      <c r="C8" s="7" t="s">
        <v>78</v>
      </c>
      <c r="D8" s="7">
        <v>8</v>
      </c>
      <c r="E8" s="7">
        <v>8</v>
      </c>
      <c r="F8" s="7">
        <v>0</v>
      </c>
      <c r="G8" s="7">
        <v>0</v>
      </c>
      <c r="H8" s="7">
        <v>0</v>
      </c>
      <c r="I8" s="7">
        <v>2</v>
      </c>
      <c r="J8" s="7">
        <v>0</v>
      </c>
      <c r="K8" s="7">
        <v>2</v>
      </c>
      <c r="L8" s="7">
        <v>0</v>
      </c>
      <c r="M8" s="7">
        <v>2</v>
      </c>
      <c r="N8" s="1">
        <f t="shared" si="1"/>
        <v>22</v>
      </c>
      <c r="O8" s="20">
        <f t="shared" si="0"/>
        <v>45</v>
      </c>
      <c r="P8" s="37">
        <f t="shared" ref="P8" si="8">SUM(O8:O11)</f>
        <v>134</v>
      </c>
      <c r="Q8" s="40">
        <f t="shared" ref="Q8" si="9">RANK(P8,$P$4:$P$63,1)</f>
        <v>10</v>
      </c>
      <c r="R8" s="13"/>
      <c r="S8" s="4">
        <v>56</v>
      </c>
      <c r="T8" s="4"/>
      <c r="U8" s="4"/>
      <c r="V8" s="4"/>
      <c r="W8" s="4"/>
      <c r="X8" s="24">
        <f>S8^2+T8^2+U8^2+V8^2+W8^2</f>
        <v>3136</v>
      </c>
      <c r="Y8" s="4"/>
      <c r="Z8" s="4"/>
      <c r="AA8" s="4"/>
      <c r="AB8" s="4"/>
      <c r="AC8" s="4"/>
      <c r="AD8" s="25">
        <f t="shared" si="3"/>
        <v>0</v>
      </c>
      <c r="AE8" s="3">
        <f t="shared" si="4"/>
        <v>3136</v>
      </c>
      <c r="AF8" s="3">
        <f t="shared" si="5"/>
        <v>50</v>
      </c>
      <c r="AG8" s="43">
        <f t="shared" ref="AG8" si="10">SUM(AF8:AF11)</f>
        <v>117</v>
      </c>
      <c r="AH8" s="44">
        <f t="shared" ref="AH8" si="11">RANK(AG8,$AG$4:$AG$75,1)</f>
        <v>7</v>
      </c>
      <c r="AI8" s="17"/>
      <c r="AJ8" s="19">
        <f t="shared" si="6"/>
        <v>95</v>
      </c>
      <c r="AK8" s="19">
        <f t="shared" si="7"/>
        <v>50</v>
      </c>
      <c r="AL8" s="43">
        <f t="shared" ref="AL8" si="12">AH8+Q8</f>
        <v>17</v>
      </c>
      <c r="AM8" s="44">
        <f t="shared" ref="AM8" si="13">RANK(AL8,$AL$4:$AL$63,1)</f>
        <v>8</v>
      </c>
    </row>
    <row r="9" spans="1:39" ht="18.5" thickBot="1" x14ac:dyDescent="0.4">
      <c r="A9" s="2">
        <v>6</v>
      </c>
      <c r="B9" s="36"/>
      <c r="C9" s="7" t="s">
        <v>79</v>
      </c>
      <c r="D9" s="7">
        <v>8</v>
      </c>
      <c r="E9" s="7">
        <v>6</v>
      </c>
      <c r="F9" s="7">
        <v>6</v>
      </c>
      <c r="G9" s="7">
        <v>6</v>
      </c>
      <c r="H9" s="7">
        <v>0</v>
      </c>
      <c r="I9" s="7">
        <v>0</v>
      </c>
      <c r="J9" s="7">
        <v>8</v>
      </c>
      <c r="K9" s="7">
        <v>0</v>
      </c>
      <c r="L9" s="7">
        <v>0</v>
      </c>
      <c r="M9" s="7">
        <v>0</v>
      </c>
      <c r="N9" s="1">
        <f t="shared" si="1"/>
        <v>34</v>
      </c>
      <c r="O9" s="20">
        <f t="shared" si="0"/>
        <v>38</v>
      </c>
      <c r="P9" s="38"/>
      <c r="Q9" s="41"/>
      <c r="R9" s="14"/>
      <c r="S9" s="4">
        <v>57</v>
      </c>
      <c r="T9" s="4">
        <v>83</v>
      </c>
      <c r="U9" s="4"/>
      <c r="V9" s="4"/>
      <c r="W9" s="4"/>
      <c r="X9" s="24">
        <f t="shared" si="2"/>
        <v>10138</v>
      </c>
      <c r="Y9" s="4">
        <v>28</v>
      </c>
      <c r="Z9" s="4"/>
      <c r="AA9" s="4"/>
      <c r="AB9" s="4"/>
      <c r="AC9" s="4"/>
      <c r="AD9" s="25">
        <f t="shared" si="3"/>
        <v>1400</v>
      </c>
      <c r="AE9" s="3">
        <f t="shared" si="4"/>
        <v>11538</v>
      </c>
      <c r="AF9" s="3">
        <f t="shared" si="5"/>
        <v>22</v>
      </c>
      <c r="AG9" s="43"/>
      <c r="AH9" s="45"/>
      <c r="AI9" s="17"/>
      <c r="AJ9" s="19">
        <f t="shared" si="6"/>
        <v>60</v>
      </c>
      <c r="AK9" s="19">
        <f t="shared" si="7"/>
        <v>32</v>
      </c>
      <c r="AL9" s="43"/>
      <c r="AM9" s="45"/>
    </row>
    <row r="10" spans="1:39" ht="18.5" thickBot="1" x14ac:dyDescent="0.4">
      <c r="A10" s="2">
        <v>7</v>
      </c>
      <c r="B10" s="36"/>
      <c r="C10" s="7" t="s">
        <v>80</v>
      </c>
      <c r="D10" s="7">
        <v>10</v>
      </c>
      <c r="E10" s="7">
        <v>10</v>
      </c>
      <c r="F10" s="7">
        <v>2</v>
      </c>
      <c r="G10" s="7">
        <v>4</v>
      </c>
      <c r="H10" s="7">
        <v>0</v>
      </c>
      <c r="I10" s="7">
        <v>8</v>
      </c>
      <c r="J10" s="7">
        <v>0</v>
      </c>
      <c r="K10" s="7">
        <v>8</v>
      </c>
      <c r="L10" s="7">
        <v>0</v>
      </c>
      <c r="M10" s="7">
        <v>10</v>
      </c>
      <c r="N10" s="1">
        <f t="shared" si="1"/>
        <v>52</v>
      </c>
      <c r="O10" s="20">
        <f t="shared" si="0"/>
        <v>21</v>
      </c>
      <c r="P10" s="38"/>
      <c r="Q10" s="41"/>
      <c r="R10" s="14"/>
      <c r="S10" s="4">
        <v>52</v>
      </c>
      <c r="T10" s="4">
        <v>59</v>
      </c>
      <c r="U10" s="4">
        <v>51</v>
      </c>
      <c r="V10" s="4"/>
      <c r="W10" s="4"/>
      <c r="X10" s="24">
        <f t="shared" si="2"/>
        <v>8786</v>
      </c>
      <c r="Y10" s="4">
        <v>27</v>
      </c>
      <c r="Z10" s="4">
        <v>26</v>
      </c>
      <c r="AA10" s="4">
        <v>35</v>
      </c>
      <c r="AB10" s="4">
        <v>27</v>
      </c>
      <c r="AC10" s="4">
        <v>28</v>
      </c>
      <c r="AD10" s="25">
        <f t="shared" si="3"/>
        <v>7150</v>
      </c>
      <c r="AE10" s="3">
        <f t="shared" si="4"/>
        <v>15936</v>
      </c>
      <c r="AF10" s="3">
        <f t="shared" si="5"/>
        <v>13</v>
      </c>
      <c r="AG10" s="43"/>
      <c r="AH10" s="45"/>
      <c r="AI10" s="17"/>
      <c r="AJ10" s="19">
        <f t="shared" si="6"/>
        <v>34</v>
      </c>
      <c r="AK10" s="19">
        <f t="shared" si="7"/>
        <v>12</v>
      </c>
      <c r="AL10" s="43"/>
      <c r="AM10" s="45"/>
    </row>
    <row r="11" spans="1:39" ht="18.5" thickBot="1" x14ac:dyDescent="0.4">
      <c r="A11" s="2">
        <v>8</v>
      </c>
      <c r="B11" s="36"/>
      <c r="C11" s="7" t="s">
        <v>81</v>
      </c>
      <c r="D11" s="7">
        <v>6</v>
      </c>
      <c r="E11" s="7">
        <v>8</v>
      </c>
      <c r="F11" s="7">
        <v>4</v>
      </c>
      <c r="G11" s="7">
        <v>8</v>
      </c>
      <c r="H11" s="7">
        <v>0</v>
      </c>
      <c r="I11" s="7">
        <v>6</v>
      </c>
      <c r="J11" s="7">
        <v>2</v>
      </c>
      <c r="K11" s="7">
        <v>6</v>
      </c>
      <c r="L11" s="7">
        <v>0</v>
      </c>
      <c r="M11" s="7">
        <v>2</v>
      </c>
      <c r="N11" s="1">
        <f t="shared" si="1"/>
        <v>42</v>
      </c>
      <c r="O11" s="20">
        <f t="shared" si="0"/>
        <v>30</v>
      </c>
      <c r="P11" s="39"/>
      <c r="Q11" s="42"/>
      <c r="R11" s="15"/>
      <c r="S11" s="4">
        <v>59</v>
      </c>
      <c r="T11" s="4"/>
      <c r="U11" s="4"/>
      <c r="V11" s="4"/>
      <c r="W11" s="4"/>
      <c r="X11" s="24">
        <f t="shared" si="2"/>
        <v>3481</v>
      </c>
      <c r="Y11" s="4">
        <v>22</v>
      </c>
      <c r="Z11" s="4">
        <v>33</v>
      </c>
      <c r="AA11" s="4">
        <v>23</v>
      </c>
      <c r="AB11" s="4">
        <v>23</v>
      </c>
      <c r="AC11" s="4"/>
      <c r="AD11" s="25">
        <f t="shared" si="3"/>
        <v>5050</v>
      </c>
      <c r="AE11" s="3">
        <f t="shared" si="4"/>
        <v>8531</v>
      </c>
      <c r="AF11" s="3">
        <f t="shared" si="5"/>
        <v>32</v>
      </c>
      <c r="AG11" s="43"/>
      <c r="AH11" s="46"/>
      <c r="AI11" s="17"/>
      <c r="AJ11" s="19">
        <f t="shared" si="6"/>
        <v>62</v>
      </c>
      <c r="AK11" s="19">
        <f t="shared" si="7"/>
        <v>34</v>
      </c>
      <c r="AL11" s="43"/>
      <c r="AM11" s="46"/>
    </row>
    <row r="12" spans="1:39" ht="18.5" thickBot="1" x14ac:dyDescent="0.4">
      <c r="A12" s="2">
        <v>9</v>
      </c>
      <c r="B12" s="36" t="s">
        <v>69</v>
      </c>
      <c r="C12" s="7" t="s">
        <v>19</v>
      </c>
      <c r="D12" s="7">
        <v>6</v>
      </c>
      <c r="E12" s="7">
        <v>8</v>
      </c>
      <c r="F12" s="7">
        <v>8</v>
      </c>
      <c r="G12" s="7">
        <v>8</v>
      </c>
      <c r="H12" s="7">
        <v>4</v>
      </c>
      <c r="I12" s="7">
        <v>6</v>
      </c>
      <c r="J12" s="7">
        <v>6</v>
      </c>
      <c r="K12" s="7">
        <v>10</v>
      </c>
      <c r="L12" s="7">
        <v>6</v>
      </c>
      <c r="M12" s="7">
        <v>8</v>
      </c>
      <c r="N12" s="1">
        <f t="shared" si="1"/>
        <v>70</v>
      </c>
      <c r="O12" s="20">
        <f t="shared" si="0"/>
        <v>6</v>
      </c>
      <c r="P12" s="37">
        <f>SUM(O12:O15)</f>
        <v>82</v>
      </c>
      <c r="Q12" s="40">
        <f t="shared" ref="Q12" si="14">RANK(P12,$P$4:$P$63,1)</f>
        <v>3</v>
      </c>
      <c r="R12" s="13"/>
      <c r="S12" s="4">
        <v>59</v>
      </c>
      <c r="T12" s="4"/>
      <c r="U12" s="4"/>
      <c r="V12" s="4"/>
      <c r="W12" s="4"/>
      <c r="X12" s="24">
        <f t="shared" si="2"/>
        <v>3481</v>
      </c>
      <c r="Y12" s="4">
        <v>30</v>
      </c>
      <c r="Z12" s="4">
        <v>34</v>
      </c>
      <c r="AA12" s="4">
        <v>20</v>
      </c>
      <c r="AB12" s="4"/>
      <c r="AC12" s="4"/>
      <c r="AD12" s="25">
        <f t="shared" si="3"/>
        <v>4200</v>
      </c>
      <c r="AE12" s="3">
        <f t="shared" si="4"/>
        <v>7681</v>
      </c>
      <c r="AF12" s="3">
        <f t="shared" si="5"/>
        <v>33</v>
      </c>
      <c r="AG12" s="43">
        <f t="shared" ref="AG12" si="15">SUM(AF12:AF15)</f>
        <v>91</v>
      </c>
      <c r="AH12" s="44">
        <f t="shared" ref="AH12" si="16">RANK(AG12,$AG$4:$AG$75,1)</f>
        <v>6</v>
      </c>
      <c r="AI12" s="17"/>
      <c r="AJ12" s="19">
        <f t="shared" si="6"/>
        <v>39</v>
      </c>
      <c r="AK12" s="19">
        <f t="shared" si="7"/>
        <v>17</v>
      </c>
      <c r="AL12" s="43">
        <f t="shared" ref="AL12" si="17">AH12+Q12</f>
        <v>9</v>
      </c>
      <c r="AM12" s="44">
        <f t="shared" ref="AM12" si="18">RANK(AL12,$AL$4:$AL$63,1)</f>
        <v>4</v>
      </c>
    </row>
    <row r="13" spans="1:39" ht="17.399999999999999" customHeight="1" thickBot="1" x14ac:dyDescent="0.4">
      <c r="A13" s="2">
        <v>10</v>
      </c>
      <c r="B13" s="36"/>
      <c r="C13" s="7" t="s">
        <v>50</v>
      </c>
      <c r="D13" s="7">
        <v>2</v>
      </c>
      <c r="E13" s="7">
        <v>6</v>
      </c>
      <c r="F13" s="7">
        <v>0</v>
      </c>
      <c r="G13" s="7">
        <v>4</v>
      </c>
      <c r="H13" s="7">
        <v>0</v>
      </c>
      <c r="I13" s="7">
        <v>0</v>
      </c>
      <c r="J13" s="7">
        <v>4</v>
      </c>
      <c r="K13" s="7">
        <v>6</v>
      </c>
      <c r="L13" s="7">
        <v>8</v>
      </c>
      <c r="M13" s="7">
        <v>4</v>
      </c>
      <c r="N13" s="1">
        <f t="shared" si="1"/>
        <v>34</v>
      </c>
      <c r="O13" s="20">
        <f t="shared" si="0"/>
        <v>38</v>
      </c>
      <c r="P13" s="38"/>
      <c r="Q13" s="41"/>
      <c r="R13" s="14"/>
      <c r="S13" s="4"/>
      <c r="T13" s="4"/>
      <c r="U13" s="4"/>
      <c r="V13" s="4"/>
      <c r="W13" s="4"/>
      <c r="X13" s="24">
        <f t="shared" si="2"/>
        <v>0</v>
      </c>
      <c r="Y13" s="4">
        <v>27</v>
      </c>
      <c r="Z13" s="4">
        <v>26</v>
      </c>
      <c r="AA13" s="4">
        <v>25</v>
      </c>
      <c r="AB13" s="4">
        <v>25</v>
      </c>
      <c r="AC13" s="4">
        <v>27</v>
      </c>
      <c r="AD13" s="25">
        <f t="shared" si="3"/>
        <v>6500</v>
      </c>
      <c r="AE13" s="3">
        <f t="shared" si="4"/>
        <v>6500</v>
      </c>
      <c r="AF13" s="3">
        <f t="shared" si="5"/>
        <v>36</v>
      </c>
      <c r="AG13" s="43"/>
      <c r="AH13" s="45"/>
      <c r="AI13" s="17"/>
      <c r="AJ13" s="19">
        <f t="shared" si="6"/>
        <v>74</v>
      </c>
      <c r="AK13" s="19">
        <f t="shared" si="7"/>
        <v>41</v>
      </c>
      <c r="AL13" s="43"/>
      <c r="AM13" s="45"/>
    </row>
    <row r="14" spans="1:39" ht="18.5" thickBot="1" x14ac:dyDescent="0.4">
      <c r="A14" s="2">
        <v>11</v>
      </c>
      <c r="B14" s="36"/>
      <c r="C14" s="7" t="s">
        <v>21</v>
      </c>
      <c r="D14" s="7">
        <v>6</v>
      </c>
      <c r="E14" s="7">
        <v>8</v>
      </c>
      <c r="F14" s="7">
        <v>6</v>
      </c>
      <c r="G14" s="7">
        <v>10</v>
      </c>
      <c r="H14" s="7">
        <v>8</v>
      </c>
      <c r="I14" s="7">
        <v>10</v>
      </c>
      <c r="J14" s="7">
        <v>8</v>
      </c>
      <c r="K14" s="7">
        <v>2</v>
      </c>
      <c r="L14" s="7">
        <v>10</v>
      </c>
      <c r="M14" s="7">
        <v>4</v>
      </c>
      <c r="N14" s="1">
        <f t="shared" si="1"/>
        <v>72</v>
      </c>
      <c r="O14" s="20">
        <f t="shared" si="0"/>
        <v>5</v>
      </c>
      <c r="P14" s="38"/>
      <c r="Q14" s="41"/>
      <c r="R14" s="14"/>
      <c r="S14" s="4">
        <v>59</v>
      </c>
      <c r="T14" s="4">
        <v>57</v>
      </c>
      <c r="U14" s="4">
        <v>51</v>
      </c>
      <c r="V14" s="4">
        <v>56</v>
      </c>
      <c r="W14" s="4">
        <v>58</v>
      </c>
      <c r="X14" s="24">
        <f t="shared" si="2"/>
        <v>15831</v>
      </c>
      <c r="Y14" s="4">
        <v>21</v>
      </c>
      <c r="Z14" s="4">
        <v>31</v>
      </c>
      <c r="AA14" s="4">
        <v>24</v>
      </c>
      <c r="AB14" s="4">
        <v>21</v>
      </c>
      <c r="AC14" s="4">
        <v>21</v>
      </c>
      <c r="AD14" s="25">
        <f t="shared" si="3"/>
        <v>5900</v>
      </c>
      <c r="AE14" s="3">
        <f t="shared" si="4"/>
        <v>21731</v>
      </c>
      <c r="AF14" s="3">
        <f t="shared" si="5"/>
        <v>2</v>
      </c>
      <c r="AG14" s="43"/>
      <c r="AH14" s="45"/>
      <c r="AI14" s="17"/>
      <c r="AJ14" s="19">
        <f t="shared" si="6"/>
        <v>7</v>
      </c>
      <c r="AK14" s="19">
        <f t="shared" si="7"/>
        <v>1</v>
      </c>
      <c r="AL14" s="43"/>
      <c r="AM14" s="45"/>
    </row>
    <row r="15" spans="1:39" ht="18.5" thickBot="1" x14ac:dyDescent="0.4">
      <c r="A15" s="2">
        <v>12</v>
      </c>
      <c r="B15" s="36"/>
      <c r="C15" s="7" t="s">
        <v>51</v>
      </c>
      <c r="D15" s="7">
        <v>4</v>
      </c>
      <c r="E15" s="7">
        <v>6</v>
      </c>
      <c r="F15" s="7">
        <v>0</v>
      </c>
      <c r="G15" s="7">
        <v>10</v>
      </c>
      <c r="H15" s="7">
        <v>0</v>
      </c>
      <c r="I15" s="7">
        <v>0</v>
      </c>
      <c r="J15" s="7">
        <v>4</v>
      </c>
      <c r="K15" s="7">
        <v>4</v>
      </c>
      <c r="L15" s="7">
        <v>4</v>
      </c>
      <c r="M15" s="7">
        <v>4</v>
      </c>
      <c r="N15" s="1">
        <f t="shared" si="1"/>
        <v>36</v>
      </c>
      <c r="O15" s="20">
        <f t="shared" si="0"/>
        <v>33</v>
      </c>
      <c r="P15" s="39"/>
      <c r="Q15" s="42"/>
      <c r="R15" s="15"/>
      <c r="S15" s="4">
        <v>60</v>
      </c>
      <c r="T15" s="4">
        <v>54</v>
      </c>
      <c r="U15" s="4"/>
      <c r="V15" s="4"/>
      <c r="W15" s="4"/>
      <c r="X15" s="24">
        <f t="shared" si="2"/>
        <v>6516</v>
      </c>
      <c r="Y15" s="4">
        <v>29</v>
      </c>
      <c r="Z15" s="4">
        <v>22</v>
      </c>
      <c r="AA15" s="4">
        <v>23</v>
      </c>
      <c r="AB15" s="4">
        <v>25</v>
      </c>
      <c r="AC15" s="4">
        <v>23</v>
      </c>
      <c r="AD15" s="25">
        <f t="shared" si="3"/>
        <v>6100</v>
      </c>
      <c r="AE15" s="3">
        <f t="shared" si="4"/>
        <v>12616</v>
      </c>
      <c r="AF15" s="3">
        <f t="shared" si="5"/>
        <v>20</v>
      </c>
      <c r="AG15" s="43"/>
      <c r="AH15" s="46"/>
      <c r="AI15" s="17"/>
      <c r="AJ15" s="19">
        <f t="shared" si="6"/>
        <v>53</v>
      </c>
      <c r="AK15" s="19">
        <f t="shared" si="7"/>
        <v>26</v>
      </c>
      <c r="AL15" s="43"/>
      <c r="AM15" s="46"/>
    </row>
    <row r="16" spans="1:39" ht="18.5" thickBot="1" x14ac:dyDescent="0.4">
      <c r="A16" s="2">
        <v>13</v>
      </c>
      <c r="B16" s="36" t="s">
        <v>70</v>
      </c>
      <c r="C16" s="7" t="s">
        <v>52</v>
      </c>
      <c r="D16" s="7">
        <v>10</v>
      </c>
      <c r="E16" s="7">
        <v>8</v>
      </c>
      <c r="F16" s="7">
        <v>6</v>
      </c>
      <c r="G16" s="7">
        <v>6</v>
      </c>
      <c r="H16" s="7">
        <v>0</v>
      </c>
      <c r="I16" s="7">
        <v>0</v>
      </c>
      <c r="J16" s="7">
        <v>10</v>
      </c>
      <c r="K16" s="7">
        <v>6</v>
      </c>
      <c r="L16" s="7">
        <v>0</v>
      </c>
      <c r="M16" s="7">
        <v>8</v>
      </c>
      <c r="N16" s="1">
        <f t="shared" si="1"/>
        <v>54</v>
      </c>
      <c r="O16" s="20">
        <f t="shared" si="0"/>
        <v>20</v>
      </c>
      <c r="P16" s="37">
        <f t="shared" ref="P16" si="19">SUM(O16:O19)</f>
        <v>59</v>
      </c>
      <c r="Q16" s="40">
        <f t="shared" ref="Q16" si="20">RANK(P16,$P$4:$P$63,1)</f>
        <v>2</v>
      </c>
      <c r="R16" s="13"/>
      <c r="S16" s="4">
        <v>62</v>
      </c>
      <c r="T16" s="4"/>
      <c r="U16" s="4"/>
      <c r="V16" s="4"/>
      <c r="W16" s="4"/>
      <c r="X16" s="24">
        <f t="shared" si="2"/>
        <v>3844</v>
      </c>
      <c r="Y16" s="4">
        <v>33</v>
      </c>
      <c r="Z16" s="4">
        <v>35</v>
      </c>
      <c r="AA16" s="4">
        <v>25</v>
      </c>
      <c r="AB16" s="4">
        <v>24</v>
      </c>
      <c r="AC16" s="4">
        <v>21</v>
      </c>
      <c r="AD16" s="25">
        <f t="shared" si="3"/>
        <v>6900</v>
      </c>
      <c r="AE16" s="3">
        <f t="shared" si="4"/>
        <v>10744</v>
      </c>
      <c r="AF16" s="3">
        <f t="shared" si="5"/>
        <v>23</v>
      </c>
      <c r="AG16" s="43">
        <f t="shared" ref="AG16" si="21">SUM(AF16:AF19)</f>
        <v>126</v>
      </c>
      <c r="AH16" s="44">
        <f t="shared" ref="AH16" si="22">RANK(AG16,$AG$4:$AG$75,1)</f>
        <v>10</v>
      </c>
      <c r="AI16" s="17"/>
      <c r="AJ16" s="19">
        <f t="shared" si="6"/>
        <v>43</v>
      </c>
      <c r="AK16" s="19">
        <f t="shared" si="7"/>
        <v>20</v>
      </c>
      <c r="AL16" s="43">
        <f t="shared" ref="AL16" si="23">AH16+Q16</f>
        <v>12</v>
      </c>
      <c r="AM16" s="44">
        <f t="shared" ref="AM16" si="24">RANK(AL16,$AL$4:$AL$63,1)</f>
        <v>6</v>
      </c>
    </row>
    <row r="17" spans="1:39" ht="18.5" thickBot="1" x14ac:dyDescent="0.4">
      <c r="A17" s="2">
        <v>14</v>
      </c>
      <c r="B17" s="36"/>
      <c r="C17" s="7" t="s">
        <v>53</v>
      </c>
      <c r="D17" s="7">
        <v>10</v>
      </c>
      <c r="E17" s="7">
        <v>10</v>
      </c>
      <c r="F17" s="7">
        <v>2</v>
      </c>
      <c r="G17" s="7">
        <v>10</v>
      </c>
      <c r="H17" s="7">
        <v>2</v>
      </c>
      <c r="I17" s="7">
        <v>6</v>
      </c>
      <c r="J17" s="7">
        <v>8</v>
      </c>
      <c r="K17" s="7">
        <v>0</v>
      </c>
      <c r="L17" s="7">
        <v>4</v>
      </c>
      <c r="M17" s="7">
        <v>4</v>
      </c>
      <c r="N17" s="1">
        <f t="shared" si="1"/>
        <v>56</v>
      </c>
      <c r="O17" s="20">
        <f t="shared" si="0"/>
        <v>18</v>
      </c>
      <c r="P17" s="38"/>
      <c r="Q17" s="41"/>
      <c r="R17" s="14"/>
      <c r="S17" s="4"/>
      <c r="T17" s="4"/>
      <c r="U17" s="4"/>
      <c r="V17" s="4"/>
      <c r="W17" s="4"/>
      <c r="X17" s="24">
        <f t="shared" si="2"/>
        <v>0</v>
      </c>
      <c r="Y17" s="4">
        <v>26</v>
      </c>
      <c r="Z17" s="4">
        <v>34</v>
      </c>
      <c r="AA17" s="4">
        <v>21</v>
      </c>
      <c r="AB17" s="4">
        <v>21</v>
      </c>
      <c r="AC17" s="4">
        <v>24</v>
      </c>
      <c r="AD17" s="25">
        <f t="shared" si="3"/>
        <v>6300</v>
      </c>
      <c r="AE17" s="3">
        <f t="shared" si="4"/>
        <v>6300</v>
      </c>
      <c r="AF17" s="3">
        <f t="shared" si="5"/>
        <v>39</v>
      </c>
      <c r="AG17" s="43"/>
      <c r="AH17" s="45"/>
      <c r="AI17" s="17"/>
      <c r="AJ17" s="19">
        <f t="shared" si="6"/>
        <v>57</v>
      </c>
      <c r="AK17" s="19">
        <f t="shared" si="7"/>
        <v>30</v>
      </c>
      <c r="AL17" s="43"/>
      <c r="AM17" s="45"/>
    </row>
    <row r="18" spans="1:39" ht="18.5" thickBot="1" x14ac:dyDescent="0.4">
      <c r="A18" s="2">
        <v>15</v>
      </c>
      <c r="B18" s="36"/>
      <c r="C18" s="7" t="s">
        <v>54</v>
      </c>
      <c r="D18" s="7">
        <v>8</v>
      </c>
      <c r="E18" s="7">
        <v>10</v>
      </c>
      <c r="F18" s="7">
        <v>8</v>
      </c>
      <c r="G18" s="7">
        <v>6</v>
      </c>
      <c r="H18" s="7">
        <v>2</v>
      </c>
      <c r="I18" s="7">
        <v>10</v>
      </c>
      <c r="J18" s="7">
        <v>6</v>
      </c>
      <c r="K18" s="7">
        <v>6</v>
      </c>
      <c r="L18" s="7">
        <v>2</v>
      </c>
      <c r="M18" s="7">
        <v>6</v>
      </c>
      <c r="N18" s="1">
        <f t="shared" si="1"/>
        <v>64</v>
      </c>
      <c r="O18" s="20">
        <f t="shared" si="0"/>
        <v>9</v>
      </c>
      <c r="P18" s="38"/>
      <c r="Q18" s="41"/>
      <c r="R18" s="14"/>
      <c r="S18" s="4">
        <v>54</v>
      </c>
      <c r="T18" s="4"/>
      <c r="U18" s="4"/>
      <c r="V18" s="4"/>
      <c r="W18" s="4"/>
      <c r="X18" s="24">
        <f t="shared" si="2"/>
        <v>2916</v>
      </c>
      <c r="Y18" s="4">
        <v>28</v>
      </c>
      <c r="Z18" s="4">
        <v>21</v>
      </c>
      <c r="AA18" s="4">
        <v>30</v>
      </c>
      <c r="AB18" s="4">
        <v>21</v>
      </c>
      <c r="AC18" s="4">
        <v>23</v>
      </c>
      <c r="AD18" s="25">
        <f t="shared" si="3"/>
        <v>6150</v>
      </c>
      <c r="AE18" s="3">
        <f t="shared" si="4"/>
        <v>9066</v>
      </c>
      <c r="AF18" s="3">
        <f t="shared" si="5"/>
        <v>29</v>
      </c>
      <c r="AG18" s="43"/>
      <c r="AH18" s="45"/>
      <c r="AI18" s="17"/>
      <c r="AJ18" s="19">
        <f t="shared" si="6"/>
        <v>38</v>
      </c>
      <c r="AK18" s="19">
        <f t="shared" si="7"/>
        <v>16</v>
      </c>
      <c r="AL18" s="43"/>
      <c r="AM18" s="45"/>
    </row>
    <row r="19" spans="1:39" ht="18.5" thickBot="1" x14ac:dyDescent="0.4">
      <c r="A19" s="2">
        <v>16</v>
      </c>
      <c r="B19" s="36"/>
      <c r="C19" s="7" t="s">
        <v>127</v>
      </c>
      <c r="D19" s="7">
        <v>8</v>
      </c>
      <c r="E19" s="7">
        <v>6</v>
      </c>
      <c r="F19" s="7">
        <v>8</v>
      </c>
      <c r="G19" s="7">
        <v>10</v>
      </c>
      <c r="H19" s="7">
        <v>8</v>
      </c>
      <c r="I19" s="7">
        <v>0</v>
      </c>
      <c r="J19" s="7">
        <v>8</v>
      </c>
      <c r="K19" s="7">
        <v>8</v>
      </c>
      <c r="L19" s="7">
        <v>0</v>
      </c>
      <c r="M19" s="7">
        <v>6</v>
      </c>
      <c r="N19" s="1">
        <f t="shared" si="1"/>
        <v>62</v>
      </c>
      <c r="O19" s="20">
        <f t="shared" si="0"/>
        <v>12</v>
      </c>
      <c r="P19" s="39"/>
      <c r="Q19" s="42"/>
      <c r="R19" s="15"/>
      <c r="S19" s="4"/>
      <c r="T19" s="4"/>
      <c r="U19" s="4"/>
      <c r="V19" s="4"/>
      <c r="W19" s="4"/>
      <c r="X19" s="24">
        <f t="shared" si="2"/>
        <v>0</v>
      </c>
      <c r="Y19" s="4">
        <v>33</v>
      </c>
      <c r="Z19" s="4">
        <v>26</v>
      </c>
      <c r="AA19" s="4">
        <v>22</v>
      </c>
      <c r="AB19" s="4">
        <v>29</v>
      </c>
      <c r="AC19" s="4">
        <v>26</v>
      </c>
      <c r="AD19" s="25">
        <f t="shared" si="3"/>
        <v>6800</v>
      </c>
      <c r="AE19" s="3">
        <f t="shared" si="4"/>
        <v>6800</v>
      </c>
      <c r="AF19" s="3">
        <f t="shared" si="5"/>
        <v>35</v>
      </c>
      <c r="AG19" s="43"/>
      <c r="AH19" s="46"/>
      <c r="AI19" s="17"/>
      <c r="AJ19" s="19">
        <f t="shared" si="6"/>
        <v>47</v>
      </c>
      <c r="AK19" s="19">
        <f t="shared" si="7"/>
        <v>22</v>
      </c>
      <c r="AL19" s="43"/>
      <c r="AM19" s="46"/>
    </row>
    <row r="20" spans="1:39" ht="18.5" thickBot="1" x14ac:dyDescent="0.4">
      <c r="A20" s="2">
        <v>17</v>
      </c>
      <c r="B20" s="36" t="s">
        <v>106</v>
      </c>
      <c r="C20" s="7" t="s">
        <v>26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1">
        <f t="shared" si="1"/>
        <v>0</v>
      </c>
      <c r="O20" s="20">
        <f t="shared" si="0"/>
        <v>54</v>
      </c>
      <c r="P20" s="37">
        <f t="shared" ref="P20" si="25">SUM(O20:O23)</f>
        <v>144</v>
      </c>
      <c r="Q20" s="40">
        <f t="shared" ref="Q20" si="26">RANK(P20,$P$4:$P$63,1)</f>
        <v>11</v>
      </c>
      <c r="R20" s="13"/>
      <c r="S20" s="4">
        <v>55</v>
      </c>
      <c r="T20" s="4">
        <v>58</v>
      </c>
      <c r="U20" s="4"/>
      <c r="V20" s="4"/>
      <c r="W20" s="4"/>
      <c r="X20" s="24">
        <f t="shared" si="2"/>
        <v>6389</v>
      </c>
      <c r="Y20" s="4">
        <v>22</v>
      </c>
      <c r="Z20" s="4">
        <v>23</v>
      </c>
      <c r="AA20" s="4">
        <v>33</v>
      </c>
      <c r="AB20" s="4"/>
      <c r="AC20" s="4"/>
      <c r="AD20" s="25">
        <f t="shared" si="3"/>
        <v>3900</v>
      </c>
      <c r="AE20" s="3">
        <f t="shared" si="4"/>
        <v>10289</v>
      </c>
      <c r="AF20" s="3">
        <f t="shared" si="5"/>
        <v>26</v>
      </c>
      <c r="AG20" s="43">
        <f t="shared" ref="AG20" si="27">SUM(AF20:AF23)</f>
        <v>84</v>
      </c>
      <c r="AH20" s="44">
        <f t="shared" ref="AH20" si="28">RANK(AG20,$AG$4:$AG$75,1)</f>
        <v>4</v>
      </c>
      <c r="AI20" s="17"/>
      <c r="AJ20" s="19">
        <f t="shared" si="6"/>
        <v>80</v>
      </c>
      <c r="AK20" s="19">
        <f t="shared" si="7"/>
        <v>44</v>
      </c>
      <c r="AL20" s="43">
        <f t="shared" ref="AL20" si="29">AH20+Q20</f>
        <v>15</v>
      </c>
      <c r="AM20" s="44">
        <f t="shared" ref="AM20" si="30">RANK(AL20,$AL$4:$AL$63,1)</f>
        <v>7</v>
      </c>
    </row>
    <row r="21" spans="1:39" ht="18.5" thickBot="1" x14ac:dyDescent="0.4">
      <c r="A21" s="2">
        <v>18</v>
      </c>
      <c r="B21" s="36"/>
      <c r="C21" s="7" t="s">
        <v>71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1">
        <f t="shared" si="1"/>
        <v>0</v>
      </c>
      <c r="O21" s="20">
        <f t="shared" si="0"/>
        <v>54</v>
      </c>
      <c r="P21" s="38"/>
      <c r="Q21" s="41"/>
      <c r="R21" s="14"/>
      <c r="S21" s="4"/>
      <c r="T21" s="4"/>
      <c r="U21" s="4"/>
      <c r="V21" s="4"/>
      <c r="W21" s="4"/>
      <c r="X21" s="24">
        <f t="shared" si="2"/>
        <v>0</v>
      </c>
      <c r="Y21" s="4">
        <v>27</v>
      </c>
      <c r="Z21" s="4">
        <v>23</v>
      </c>
      <c r="AA21" s="4">
        <v>25</v>
      </c>
      <c r="AB21" s="4">
        <v>21</v>
      </c>
      <c r="AC21" s="4"/>
      <c r="AD21" s="25">
        <f t="shared" si="3"/>
        <v>4800</v>
      </c>
      <c r="AE21" s="3">
        <f t="shared" si="4"/>
        <v>4800</v>
      </c>
      <c r="AF21" s="3">
        <f t="shared" si="5"/>
        <v>43</v>
      </c>
      <c r="AG21" s="43"/>
      <c r="AH21" s="45"/>
      <c r="AI21" s="17"/>
      <c r="AJ21" s="19">
        <f t="shared" si="6"/>
        <v>97</v>
      </c>
      <c r="AK21" s="19">
        <f t="shared" si="7"/>
        <v>52</v>
      </c>
      <c r="AL21" s="43"/>
      <c r="AM21" s="45"/>
    </row>
    <row r="22" spans="1:39" ht="18.5" thickBot="1" x14ac:dyDescent="0.4">
      <c r="A22" s="2">
        <v>19</v>
      </c>
      <c r="B22" s="36"/>
      <c r="C22" s="7" t="s">
        <v>22</v>
      </c>
      <c r="D22" s="7">
        <v>6</v>
      </c>
      <c r="E22" s="7">
        <v>8</v>
      </c>
      <c r="F22" s="7">
        <v>6</v>
      </c>
      <c r="G22" s="7">
        <v>2</v>
      </c>
      <c r="H22" s="7">
        <v>8</v>
      </c>
      <c r="I22" s="7">
        <v>6</v>
      </c>
      <c r="J22" s="7">
        <v>10</v>
      </c>
      <c r="K22" s="7">
        <v>6</v>
      </c>
      <c r="L22" s="7">
        <v>2</v>
      </c>
      <c r="M22" s="7">
        <v>10</v>
      </c>
      <c r="N22" s="1">
        <f t="shared" si="1"/>
        <v>64</v>
      </c>
      <c r="O22" s="20">
        <f t="shared" si="0"/>
        <v>9</v>
      </c>
      <c r="P22" s="38"/>
      <c r="Q22" s="41"/>
      <c r="R22" s="14"/>
      <c r="S22" s="4">
        <v>56</v>
      </c>
      <c r="T22" s="4">
        <v>54</v>
      </c>
      <c r="U22" s="4">
        <v>56</v>
      </c>
      <c r="V22" s="4">
        <v>60</v>
      </c>
      <c r="W22" s="4"/>
      <c r="X22" s="24">
        <f t="shared" si="2"/>
        <v>12788</v>
      </c>
      <c r="Y22" s="4">
        <v>25</v>
      </c>
      <c r="Z22" s="4">
        <v>21</v>
      </c>
      <c r="AA22" s="4">
        <v>32</v>
      </c>
      <c r="AB22" s="4">
        <v>22</v>
      </c>
      <c r="AC22" s="4">
        <v>22</v>
      </c>
      <c r="AD22" s="25">
        <f t="shared" si="3"/>
        <v>6100</v>
      </c>
      <c r="AE22" s="3">
        <f t="shared" si="4"/>
        <v>18888</v>
      </c>
      <c r="AF22" s="3">
        <f t="shared" si="5"/>
        <v>7</v>
      </c>
      <c r="AG22" s="43"/>
      <c r="AH22" s="45"/>
      <c r="AI22" s="17"/>
      <c r="AJ22" s="19">
        <f t="shared" si="6"/>
        <v>16</v>
      </c>
      <c r="AK22" s="19">
        <f t="shared" si="7"/>
        <v>5</v>
      </c>
      <c r="AL22" s="43"/>
      <c r="AM22" s="45"/>
    </row>
    <row r="23" spans="1:39" ht="18.5" thickBot="1" x14ac:dyDescent="0.4">
      <c r="A23" s="2">
        <v>20</v>
      </c>
      <c r="B23" s="36"/>
      <c r="C23" s="7" t="s">
        <v>23</v>
      </c>
      <c r="D23" s="7">
        <v>8</v>
      </c>
      <c r="E23" s="7">
        <v>10</v>
      </c>
      <c r="F23" s="7">
        <v>0</v>
      </c>
      <c r="G23" s="7">
        <v>6</v>
      </c>
      <c r="H23" s="7">
        <v>4</v>
      </c>
      <c r="I23" s="7">
        <v>0</v>
      </c>
      <c r="J23" s="7">
        <v>4</v>
      </c>
      <c r="K23" s="7">
        <v>10</v>
      </c>
      <c r="L23" s="7">
        <v>4</v>
      </c>
      <c r="M23" s="7">
        <v>0</v>
      </c>
      <c r="N23" s="1">
        <f t="shared" si="1"/>
        <v>46</v>
      </c>
      <c r="O23" s="20">
        <f t="shared" si="0"/>
        <v>27</v>
      </c>
      <c r="P23" s="39"/>
      <c r="Q23" s="42"/>
      <c r="R23" s="15"/>
      <c r="S23" s="4">
        <v>59</v>
      </c>
      <c r="T23" s="4">
        <v>54</v>
      </c>
      <c r="U23" s="4">
        <v>51</v>
      </c>
      <c r="V23" s="4">
        <v>56</v>
      </c>
      <c r="W23" s="4"/>
      <c r="X23" s="24">
        <f t="shared" si="2"/>
        <v>12134</v>
      </c>
      <c r="Y23" s="4">
        <v>23</v>
      </c>
      <c r="Z23" s="4">
        <v>29</v>
      </c>
      <c r="AA23" s="4">
        <v>20</v>
      </c>
      <c r="AB23" s="4">
        <v>26</v>
      </c>
      <c r="AC23" s="4">
        <v>30</v>
      </c>
      <c r="AD23" s="25">
        <f t="shared" si="3"/>
        <v>6400</v>
      </c>
      <c r="AE23" s="3">
        <f t="shared" si="4"/>
        <v>18534</v>
      </c>
      <c r="AF23" s="3">
        <f t="shared" si="5"/>
        <v>8</v>
      </c>
      <c r="AG23" s="43"/>
      <c r="AH23" s="46"/>
      <c r="AI23" s="17"/>
      <c r="AJ23" s="19">
        <f t="shared" si="6"/>
        <v>35</v>
      </c>
      <c r="AK23" s="19">
        <f t="shared" si="7"/>
        <v>13</v>
      </c>
      <c r="AL23" s="43"/>
      <c r="AM23" s="46"/>
    </row>
    <row r="24" spans="1:39" ht="18.5" thickBot="1" x14ac:dyDescent="0.4">
      <c r="A24" s="2">
        <v>21</v>
      </c>
      <c r="B24" s="36" t="s">
        <v>55</v>
      </c>
      <c r="C24" s="7" t="s">
        <v>56</v>
      </c>
      <c r="D24" s="7">
        <v>10</v>
      </c>
      <c r="E24" s="7">
        <v>8</v>
      </c>
      <c r="F24" s="7">
        <v>2</v>
      </c>
      <c r="G24" s="7">
        <v>8</v>
      </c>
      <c r="H24" s="7">
        <v>4</v>
      </c>
      <c r="I24" s="7">
        <v>6</v>
      </c>
      <c r="J24" s="7">
        <v>8</v>
      </c>
      <c r="K24" s="7">
        <v>6</v>
      </c>
      <c r="L24" s="7">
        <v>8</v>
      </c>
      <c r="M24" s="7">
        <v>4</v>
      </c>
      <c r="N24" s="1">
        <f t="shared" si="1"/>
        <v>64</v>
      </c>
      <c r="O24" s="20">
        <f t="shared" si="0"/>
        <v>9</v>
      </c>
      <c r="P24" s="37">
        <f t="shared" ref="P24" si="31">SUM(O24:O27)</f>
        <v>89</v>
      </c>
      <c r="Q24" s="40">
        <f t="shared" ref="Q24" si="32">RANK(P24,$P$4:$P$63,1)</f>
        <v>5</v>
      </c>
      <c r="R24" s="13"/>
      <c r="S24" s="4">
        <v>55</v>
      </c>
      <c r="T24" s="4">
        <v>53</v>
      </c>
      <c r="U24" s="4">
        <v>63</v>
      </c>
      <c r="V24" s="4">
        <v>62</v>
      </c>
      <c r="W24" s="4"/>
      <c r="X24" s="24">
        <f t="shared" si="2"/>
        <v>13647</v>
      </c>
      <c r="Y24" s="4">
        <v>23</v>
      </c>
      <c r="Z24" s="4"/>
      <c r="AA24" s="4"/>
      <c r="AB24" s="4"/>
      <c r="AC24" s="4"/>
      <c r="AD24" s="25">
        <f t="shared" si="3"/>
        <v>1150</v>
      </c>
      <c r="AE24" s="3">
        <f t="shared" si="4"/>
        <v>14797</v>
      </c>
      <c r="AF24" s="3">
        <f t="shared" si="5"/>
        <v>15</v>
      </c>
      <c r="AG24" s="43">
        <f t="shared" ref="AG24" si="33">SUM(AF24:AF27)</f>
        <v>69</v>
      </c>
      <c r="AH24" s="44">
        <f t="shared" ref="AH24" si="34">RANK(AG24,$AG$4:$AG$75,1)</f>
        <v>2</v>
      </c>
      <c r="AI24" s="17"/>
      <c r="AJ24" s="19">
        <f t="shared" si="6"/>
        <v>24</v>
      </c>
      <c r="AK24" s="19">
        <f t="shared" si="7"/>
        <v>7</v>
      </c>
      <c r="AL24" s="43">
        <f t="shared" ref="AL24" si="35">AH24+Q24</f>
        <v>7</v>
      </c>
      <c r="AM24" s="44">
        <f t="shared" ref="AM24" si="36">RANK(AL24,$AL$4:$AL$63,1)</f>
        <v>3</v>
      </c>
    </row>
    <row r="25" spans="1:39" ht="18.5" thickBot="1" x14ac:dyDescent="0.4">
      <c r="A25" s="2">
        <v>22</v>
      </c>
      <c r="B25" s="36"/>
      <c r="C25" s="7" t="s">
        <v>57</v>
      </c>
      <c r="D25" s="7">
        <v>10</v>
      </c>
      <c r="E25" s="7">
        <v>6</v>
      </c>
      <c r="F25" s="7">
        <v>8</v>
      </c>
      <c r="G25" s="7">
        <v>10</v>
      </c>
      <c r="H25" s="7">
        <v>6</v>
      </c>
      <c r="I25" s="7">
        <v>6</v>
      </c>
      <c r="J25" s="7">
        <v>0</v>
      </c>
      <c r="K25" s="7">
        <v>0</v>
      </c>
      <c r="L25" s="7">
        <v>6</v>
      </c>
      <c r="M25" s="7">
        <v>6</v>
      </c>
      <c r="N25" s="1">
        <f t="shared" si="1"/>
        <v>58</v>
      </c>
      <c r="O25" s="20">
        <f t="shared" si="0"/>
        <v>15</v>
      </c>
      <c r="P25" s="38"/>
      <c r="Q25" s="41"/>
      <c r="R25" s="14"/>
      <c r="S25" s="4">
        <v>54</v>
      </c>
      <c r="T25" s="4">
        <v>58</v>
      </c>
      <c r="U25" s="4">
        <v>70</v>
      </c>
      <c r="V25" s="4">
        <v>55</v>
      </c>
      <c r="W25" s="4"/>
      <c r="X25" s="24">
        <f t="shared" si="2"/>
        <v>14205</v>
      </c>
      <c r="Y25" s="4">
        <v>23</v>
      </c>
      <c r="Z25" s="4"/>
      <c r="AA25" s="4"/>
      <c r="AB25" s="4"/>
      <c r="AC25" s="4"/>
      <c r="AD25" s="25">
        <f t="shared" si="3"/>
        <v>1150</v>
      </c>
      <c r="AE25" s="3">
        <f t="shared" si="4"/>
        <v>15355</v>
      </c>
      <c r="AF25" s="3">
        <f t="shared" si="5"/>
        <v>14</v>
      </c>
      <c r="AG25" s="43"/>
      <c r="AH25" s="45"/>
      <c r="AI25" s="17"/>
      <c r="AJ25" s="19">
        <f t="shared" si="6"/>
        <v>29</v>
      </c>
      <c r="AK25" s="19">
        <f t="shared" si="7"/>
        <v>8</v>
      </c>
      <c r="AL25" s="43"/>
      <c r="AM25" s="45"/>
    </row>
    <row r="26" spans="1:39" ht="18.5" thickBot="1" x14ac:dyDescent="0.4">
      <c r="A26" s="2">
        <v>23</v>
      </c>
      <c r="B26" s="36"/>
      <c r="C26" s="7" t="s">
        <v>58</v>
      </c>
      <c r="D26" s="7">
        <v>10</v>
      </c>
      <c r="E26" s="7">
        <v>0</v>
      </c>
      <c r="F26" s="7">
        <v>0</v>
      </c>
      <c r="G26" s="7">
        <v>0</v>
      </c>
      <c r="H26" s="7">
        <v>6</v>
      </c>
      <c r="I26" s="7">
        <v>0</v>
      </c>
      <c r="J26" s="7">
        <v>8</v>
      </c>
      <c r="K26" s="7">
        <v>4</v>
      </c>
      <c r="L26" s="7">
        <v>4</v>
      </c>
      <c r="M26" s="7">
        <v>0</v>
      </c>
      <c r="N26" s="1">
        <f t="shared" si="1"/>
        <v>32</v>
      </c>
      <c r="O26" s="20">
        <f t="shared" si="0"/>
        <v>40</v>
      </c>
      <c r="P26" s="38"/>
      <c r="Q26" s="41"/>
      <c r="R26" s="14"/>
      <c r="S26" s="4">
        <v>55</v>
      </c>
      <c r="T26" s="4">
        <v>64</v>
      </c>
      <c r="U26" s="4">
        <v>60</v>
      </c>
      <c r="V26" s="4">
        <v>55</v>
      </c>
      <c r="W26" s="4">
        <v>51</v>
      </c>
      <c r="X26" s="24">
        <f t="shared" si="2"/>
        <v>16347</v>
      </c>
      <c r="Y26" s="4"/>
      <c r="Z26" s="4"/>
      <c r="AA26" s="4"/>
      <c r="AB26" s="4"/>
      <c r="AC26" s="4"/>
      <c r="AD26" s="25">
        <f t="shared" si="3"/>
        <v>0</v>
      </c>
      <c r="AE26" s="3">
        <f t="shared" si="4"/>
        <v>16347</v>
      </c>
      <c r="AF26" s="3">
        <f t="shared" si="5"/>
        <v>12</v>
      </c>
      <c r="AG26" s="43"/>
      <c r="AH26" s="45"/>
      <c r="AI26" s="17"/>
      <c r="AJ26" s="19">
        <f t="shared" si="6"/>
        <v>52</v>
      </c>
      <c r="AK26" s="19">
        <f t="shared" si="7"/>
        <v>25</v>
      </c>
      <c r="AL26" s="43"/>
      <c r="AM26" s="45"/>
    </row>
    <row r="27" spans="1:39" ht="18.5" thickBot="1" x14ac:dyDescent="0.4">
      <c r="A27" s="2">
        <v>24</v>
      </c>
      <c r="B27" s="36"/>
      <c r="C27" s="7" t="s">
        <v>17</v>
      </c>
      <c r="D27" s="7">
        <v>0</v>
      </c>
      <c r="E27" s="7">
        <v>10</v>
      </c>
      <c r="F27" s="7">
        <v>8</v>
      </c>
      <c r="G27" s="7">
        <v>6</v>
      </c>
      <c r="H27" s="7">
        <v>4</v>
      </c>
      <c r="I27" s="7">
        <v>8</v>
      </c>
      <c r="J27" s="7">
        <v>4</v>
      </c>
      <c r="K27" s="7">
        <v>6</v>
      </c>
      <c r="L27" s="7">
        <v>4</v>
      </c>
      <c r="M27" s="7">
        <v>0</v>
      </c>
      <c r="N27" s="1">
        <f t="shared" si="1"/>
        <v>50</v>
      </c>
      <c r="O27" s="20">
        <f t="shared" si="0"/>
        <v>25</v>
      </c>
      <c r="P27" s="39"/>
      <c r="Q27" s="42"/>
      <c r="R27" s="15"/>
      <c r="S27" s="4">
        <v>66</v>
      </c>
      <c r="T27" s="4">
        <v>72</v>
      </c>
      <c r="U27" s="4"/>
      <c r="V27" s="4"/>
      <c r="W27" s="4"/>
      <c r="X27" s="24">
        <f t="shared" si="2"/>
        <v>9540</v>
      </c>
      <c r="Y27" s="4"/>
      <c r="Z27" s="4"/>
      <c r="AA27" s="4"/>
      <c r="AB27" s="4"/>
      <c r="AC27" s="4"/>
      <c r="AD27" s="25">
        <f t="shared" si="3"/>
        <v>0</v>
      </c>
      <c r="AE27" s="3">
        <f t="shared" si="4"/>
        <v>9540</v>
      </c>
      <c r="AF27" s="3">
        <f t="shared" si="5"/>
        <v>28</v>
      </c>
      <c r="AG27" s="43"/>
      <c r="AH27" s="46"/>
      <c r="AI27" s="17"/>
      <c r="AJ27" s="19">
        <f t="shared" si="6"/>
        <v>53</v>
      </c>
      <c r="AK27" s="19">
        <f t="shared" si="7"/>
        <v>26</v>
      </c>
      <c r="AL27" s="43"/>
      <c r="AM27" s="46"/>
    </row>
    <row r="28" spans="1:39" ht="18.5" thickBot="1" x14ac:dyDescent="0.4">
      <c r="A28" s="2">
        <v>25</v>
      </c>
      <c r="B28" s="36" t="s">
        <v>59</v>
      </c>
      <c r="C28" s="7" t="s">
        <v>107</v>
      </c>
      <c r="D28" s="7">
        <v>10</v>
      </c>
      <c r="E28" s="7">
        <v>8</v>
      </c>
      <c r="F28" s="7">
        <v>4</v>
      </c>
      <c r="G28" s="7">
        <v>4</v>
      </c>
      <c r="H28" s="7">
        <v>8</v>
      </c>
      <c r="I28" s="7">
        <v>4</v>
      </c>
      <c r="J28" s="7">
        <v>2</v>
      </c>
      <c r="K28" s="7">
        <v>10</v>
      </c>
      <c r="L28" s="7">
        <v>8</v>
      </c>
      <c r="M28" s="7">
        <v>0</v>
      </c>
      <c r="N28" s="1">
        <f t="shared" si="1"/>
        <v>58</v>
      </c>
      <c r="O28" s="20">
        <f t="shared" si="0"/>
        <v>15</v>
      </c>
      <c r="P28" s="37">
        <f t="shared" ref="P28" si="37">SUM(O28:O31)</f>
        <v>109</v>
      </c>
      <c r="Q28" s="40">
        <f t="shared" ref="Q28" si="38">RANK(P28,$P$4:$P$63,1)</f>
        <v>8</v>
      </c>
      <c r="R28" s="13"/>
      <c r="S28" s="4"/>
      <c r="T28" s="4"/>
      <c r="U28" s="4"/>
      <c r="V28" s="4"/>
      <c r="W28" s="4"/>
      <c r="X28" s="24">
        <f t="shared" si="2"/>
        <v>0</v>
      </c>
      <c r="Y28" s="4">
        <v>37</v>
      </c>
      <c r="Z28" s="4">
        <v>26</v>
      </c>
      <c r="AA28" s="4">
        <v>30</v>
      </c>
      <c r="AB28" s="4">
        <v>23</v>
      </c>
      <c r="AC28" s="4">
        <v>26</v>
      </c>
      <c r="AD28" s="25">
        <f t="shared" si="3"/>
        <v>7100</v>
      </c>
      <c r="AE28" s="3">
        <f t="shared" si="4"/>
        <v>7100</v>
      </c>
      <c r="AF28" s="3">
        <f t="shared" si="5"/>
        <v>34</v>
      </c>
      <c r="AG28" s="43">
        <f t="shared" ref="AG28" si="39">SUM(AF28:AF31)</f>
        <v>146</v>
      </c>
      <c r="AH28" s="44">
        <f t="shared" ref="AH28" si="40">RANK(AG28,$AG$4:$AG$75,1)</f>
        <v>12</v>
      </c>
      <c r="AI28" s="17"/>
      <c r="AJ28" s="19">
        <f t="shared" si="6"/>
        <v>49</v>
      </c>
      <c r="AK28" s="19">
        <f t="shared" si="7"/>
        <v>23</v>
      </c>
      <c r="AL28" s="43">
        <f t="shared" ref="AL28" si="41">AH28+Q28</f>
        <v>20</v>
      </c>
      <c r="AM28" s="44">
        <f t="shared" ref="AM28" si="42">RANK(AL28,$AL$4:$AL$63,1)</f>
        <v>11</v>
      </c>
    </row>
    <row r="29" spans="1:39" ht="18.5" thickBot="1" x14ac:dyDescent="0.4">
      <c r="A29" s="2">
        <v>26</v>
      </c>
      <c r="B29" s="36"/>
      <c r="C29" s="7" t="s">
        <v>24</v>
      </c>
      <c r="D29" s="7">
        <v>8</v>
      </c>
      <c r="E29" s="7">
        <v>10</v>
      </c>
      <c r="F29" s="7">
        <v>10</v>
      </c>
      <c r="G29" s="7">
        <v>10</v>
      </c>
      <c r="H29" s="7">
        <v>10</v>
      </c>
      <c r="I29" s="7">
        <v>0</v>
      </c>
      <c r="J29" s="7">
        <v>10</v>
      </c>
      <c r="K29" s="7">
        <v>4</v>
      </c>
      <c r="L29" s="7">
        <v>10</v>
      </c>
      <c r="M29" s="7">
        <v>10</v>
      </c>
      <c r="N29" s="1">
        <f t="shared" si="1"/>
        <v>82</v>
      </c>
      <c r="O29" s="20">
        <f t="shared" si="0"/>
        <v>1</v>
      </c>
      <c r="P29" s="38"/>
      <c r="Q29" s="41"/>
      <c r="R29" s="14"/>
      <c r="S29" s="4">
        <v>56</v>
      </c>
      <c r="T29" s="4">
        <v>51</v>
      </c>
      <c r="U29" s="4"/>
      <c r="V29" s="4"/>
      <c r="W29" s="4"/>
      <c r="X29" s="24">
        <f t="shared" si="2"/>
        <v>5737</v>
      </c>
      <c r="Y29" s="4">
        <v>30</v>
      </c>
      <c r="Z29" s="4">
        <v>36</v>
      </c>
      <c r="AA29" s="4">
        <v>26</v>
      </c>
      <c r="AB29" s="4">
        <v>24</v>
      </c>
      <c r="AC29" s="4">
        <v>26</v>
      </c>
      <c r="AD29" s="25">
        <f t="shared" si="3"/>
        <v>7100</v>
      </c>
      <c r="AE29" s="3">
        <f t="shared" si="4"/>
        <v>12837</v>
      </c>
      <c r="AF29" s="3">
        <f t="shared" si="5"/>
        <v>19</v>
      </c>
      <c r="AG29" s="43"/>
      <c r="AH29" s="45"/>
      <c r="AI29" s="17"/>
      <c r="AJ29" s="19">
        <f t="shared" si="6"/>
        <v>20</v>
      </c>
      <c r="AK29" s="19">
        <f t="shared" si="7"/>
        <v>6</v>
      </c>
      <c r="AL29" s="43"/>
      <c r="AM29" s="45"/>
    </row>
    <row r="30" spans="1:39" ht="18.5" thickBot="1" x14ac:dyDescent="0.4">
      <c r="A30" s="2">
        <v>27</v>
      </c>
      <c r="B30" s="36"/>
      <c r="C30" s="7" t="s">
        <v>104</v>
      </c>
      <c r="D30" s="7">
        <v>8</v>
      </c>
      <c r="E30" s="7">
        <v>10</v>
      </c>
      <c r="F30" s="7">
        <v>0</v>
      </c>
      <c r="G30" s="7">
        <v>0</v>
      </c>
      <c r="H30" s="7">
        <v>0</v>
      </c>
      <c r="I30" s="7">
        <v>0</v>
      </c>
      <c r="J30" s="7">
        <v>4</v>
      </c>
      <c r="K30" s="7">
        <v>0</v>
      </c>
      <c r="L30" s="7">
        <v>0</v>
      </c>
      <c r="M30" s="7">
        <v>0</v>
      </c>
      <c r="N30" s="1">
        <f t="shared" si="1"/>
        <v>22</v>
      </c>
      <c r="O30" s="20">
        <f t="shared" si="0"/>
        <v>45</v>
      </c>
      <c r="P30" s="38"/>
      <c r="Q30" s="41"/>
      <c r="R30" s="14"/>
      <c r="S30" s="4">
        <v>52</v>
      </c>
      <c r="T30" s="4">
        <v>55</v>
      </c>
      <c r="U30" s="4"/>
      <c r="V30" s="4"/>
      <c r="W30" s="4"/>
      <c r="X30" s="24">
        <f t="shared" si="2"/>
        <v>5729</v>
      </c>
      <c r="Y30" s="4"/>
      <c r="Z30" s="4"/>
      <c r="AA30" s="4"/>
      <c r="AB30" s="4"/>
      <c r="AC30" s="4"/>
      <c r="AD30" s="25">
        <f t="shared" si="3"/>
        <v>0</v>
      </c>
      <c r="AE30" s="3">
        <f t="shared" si="4"/>
        <v>5729</v>
      </c>
      <c r="AF30" s="3">
        <f t="shared" si="5"/>
        <v>41</v>
      </c>
      <c r="AG30" s="43"/>
      <c r="AH30" s="45"/>
      <c r="AI30" s="17"/>
      <c r="AJ30" s="19">
        <f t="shared" si="6"/>
        <v>86</v>
      </c>
      <c r="AK30" s="19">
        <f t="shared" si="7"/>
        <v>46</v>
      </c>
      <c r="AL30" s="43"/>
      <c r="AM30" s="45"/>
    </row>
    <row r="31" spans="1:39" ht="18.5" thickBot="1" x14ac:dyDescent="0.4">
      <c r="A31" s="2">
        <v>28</v>
      </c>
      <c r="B31" s="36"/>
      <c r="C31" s="7" t="s">
        <v>105</v>
      </c>
      <c r="D31" s="7">
        <v>6</v>
      </c>
      <c r="E31" s="7">
        <v>6</v>
      </c>
      <c r="F31" s="7">
        <v>4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2</v>
      </c>
      <c r="M31" s="7">
        <v>2</v>
      </c>
      <c r="N31" s="1">
        <f t="shared" si="1"/>
        <v>20</v>
      </c>
      <c r="O31" s="20">
        <f t="shared" si="0"/>
        <v>48</v>
      </c>
      <c r="P31" s="39"/>
      <c r="Q31" s="42"/>
      <c r="R31" s="15"/>
      <c r="S31" s="4">
        <v>54</v>
      </c>
      <c r="T31" s="4"/>
      <c r="U31" s="4"/>
      <c r="V31" s="4"/>
      <c r="W31" s="4"/>
      <c r="X31" s="24">
        <f t="shared" si="2"/>
        <v>2916</v>
      </c>
      <c r="Y31" s="4"/>
      <c r="Z31" s="4"/>
      <c r="AA31" s="4"/>
      <c r="AB31" s="4"/>
      <c r="AC31" s="4"/>
      <c r="AD31" s="25">
        <f t="shared" si="3"/>
        <v>0</v>
      </c>
      <c r="AE31" s="3">
        <f t="shared" si="4"/>
        <v>2916</v>
      </c>
      <c r="AF31" s="3">
        <f t="shared" si="5"/>
        <v>52</v>
      </c>
      <c r="AG31" s="43"/>
      <c r="AH31" s="46"/>
      <c r="AI31" s="17"/>
      <c r="AJ31" s="19">
        <f t="shared" si="6"/>
        <v>100</v>
      </c>
      <c r="AK31" s="19">
        <f t="shared" si="7"/>
        <v>54</v>
      </c>
      <c r="AL31" s="43"/>
      <c r="AM31" s="46"/>
    </row>
    <row r="32" spans="1:39" ht="18.5" thickBot="1" x14ac:dyDescent="0.4">
      <c r="A32" s="2">
        <v>29</v>
      </c>
      <c r="B32" s="36" t="s">
        <v>72</v>
      </c>
      <c r="C32" s="7" t="s">
        <v>73</v>
      </c>
      <c r="D32" s="7">
        <v>8</v>
      </c>
      <c r="E32" s="7">
        <v>10</v>
      </c>
      <c r="F32" s="7">
        <v>4</v>
      </c>
      <c r="G32" s="7">
        <v>6</v>
      </c>
      <c r="H32" s="7">
        <v>0</v>
      </c>
      <c r="I32" s="7">
        <v>0</v>
      </c>
      <c r="J32" s="7">
        <v>0</v>
      </c>
      <c r="K32" s="7">
        <v>6</v>
      </c>
      <c r="L32" s="7">
        <v>0</v>
      </c>
      <c r="M32" s="7">
        <v>2</v>
      </c>
      <c r="N32" s="1">
        <f t="shared" si="1"/>
        <v>36</v>
      </c>
      <c r="O32" s="20">
        <f t="shared" si="0"/>
        <v>33</v>
      </c>
      <c r="P32" s="37">
        <f t="shared" ref="P32" si="43">SUM(O32:O35)</f>
        <v>96</v>
      </c>
      <c r="Q32" s="40">
        <f t="shared" ref="Q32" si="44">RANK(P32,$P$4:$P$63,1)</f>
        <v>7</v>
      </c>
      <c r="R32" s="13"/>
      <c r="S32" s="4"/>
      <c r="T32" s="4"/>
      <c r="U32" s="4"/>
      <c r="V32" s="4"/>
      <c r="W32" s="4"/>
      <c r="X32" s="24">
        <f t="shared" si="2"/>
        <v>0</v>
      </c>
      <c r="Y32" s="4">
        <v>30</v>
      </c>
      <c r="Z32" s="4">
        <v>25</v>
      </c>
      <c r="AA32" s="4">
        <v>22</v>
      </c>
      <c r="AB32" s="4">
        <v>20</v>
      </c>
      <c r="AC32" s="4">
        <v>23</v>
      </c>
      <c r="AD32" s="25">
        <f t="shared" si="3"/>
        <v>6000</v>
      </c>
      <c r="AE32" s="3">
        <f t="shared" si="4"/>
        <v>6000</v>
      </c>
      <c r="AF32" s="3">
        <f t="shared" si="5"/>
        <v>40</v>
      </c>
      <c r="AG32" s="43">
        <f t="shared" ref="AG32" si="45">SUM(AF32:AF35)</f>
        <v>141</v>
      </c>
      <c r="AH32" s="44">
        <f t="shared" ref="AH32" si="46">RANK(AG32,$AG$4:$AG$75,1)</f>
        <v>11</v>
      </c>
      <c r="AI32" s="17"/>
      <c r="AJ32" s="19">
        <f t="shared" si="6"/>
        <v>73</v>
      </c>
      <c r="AK32" s="19">
        <f t="shared" si="7"/>
        <v>39</v>
      </c>
      <c r="AL32" s="43">
        <f t="shared" ref="AL32" si="47">AH32+Q32</f>
        <v>18</v>
      </c>
      <c r="AM32" s="44">
        <f t="shared" ref="AM32" si="48">RANK(AL32,$AL$4:$AL$63,1)</f>
        <v>10</v>
      </c>
    </row>
    <row r="33" spans="1:39" ht="18.5" thickBot="1" x14ac:dyDescent="0.4">
      <c r="A33" s="2">
        <v>30</v>
      </c>
      <c r="B33" s="36"/>
      <c r="C33" s="7" t="s">
        <v>20</v>
      </c>
      <c r="D33" s="7">
        <v>8</v>
      </c>
      <c r="E33" s="7">
        <v>2</v>
      </c>
      <c r="F33" s="7">
        <v>0</v>
      </c>
      <c r="G33" s="7">
        <v>4</v>
      </c>
      <c r="H33" s="7">
        <v>10</v>
      </c>
      <c r="I33" s="7">
        <v>0</v>
      </c>
      <c r="J33" s="7">
        <v>0</v>
      </c>
      <c r="K33" s="7">
        <v>2</v>
      </c>
      <c r="L33" s="7">
        <v>0</v>
      </c>
      <c r="M33" s="7">
        <v>0</v>
      </c>
      <c r="N33" s="1">
        <f t="shared" si="1"/>
        <v>26</v>
      </c>
      <c r="O33" s="20">
        <f t="shared" si="0"/>
        <v>43</v>
      </c>
      <c r="P33" s="38"/>
      <c r="Q33" s="41"/>
      <c r="R33" s="14"/>
      <c r="S33" s="4"/>
      <c r="T33" s="4"/>
      <c r="U33" s="4"/>
      <c r="V33" s="4"/>
      <c r="W33" s="4"/>
      <c r="X33" s="24">
        <f t="shared" si="2"/>
        <v>0</v>
      </c>
      <c r="Y33" s="4">
        <v>22</v>
      </c>
      <c r="Z33" s="4">
        <v>22</v>
      </c>
      <c r="AA33" s="4">
        <v>27</v>
      </c>
      <c r="AB33" s="4">
        <v>21</v>
      </c>
      <c r="AC33" s="4"/>
      <c r="AD33" s="25">
        <f t="shared" si="3"/>
        <v>4600</v>
      </c>
      <c r="AE33" s="3">
        <f t="shared" si="4"/>
        <v>4600</v>
      </c>
      <c r="AF33" s="3">
        <f t="shared" si="5"/>
        <v>44</v>
      </c>
      <c r="AG33" s="43"/>
      <c r="AH33" s="45"/>
      <c r="AI33" s="17"/>
      <c r="AJ33" s="19">
        <f t="shared" si="6"/>
        <v>87</v>
      </c>
      <c r="AK33" s="19">
        <f t="shared" si="7"/>
        <v>47</v>
      </c>
      <c r="AL33" s="43"/>
      <c r="AM33" s="45"/>
    </row>
    <row r="34" spans="1:39" ht="18.5" thickBot="1" x14ac:dyDescent="0.4">
      <c r="A34" s="2">
        <v>31</v>
      </c>
      <c r="B34" s="36"/>
      <c r="C34" s="7" t="s">
        <v>60</v>
      </c>
      <c r="D34" s="7">
        <v>10</v>
      </c>
      <c r="E34" s="7">
        <v>10</v>
      </c>
      <c r="F34" s="7">
        <v>8</v>
      </c>
      <c r="G34" s="7">
        <v>0</v>
      </c>
      <c r="H34" s="7">
        <v>4</v>
      </c>
      <c r="I34" s="7">
        <v>8</v>
      </c>
      <c r="J34" s="7">
        <v>6</v>
      </c>
      <c r="K34" s="7">
        <v>10</v>
      </c>
      <c r="L34" s="7">
        <v>4</v>
      </c>
      <c r="M34" s="7">
        <v>8</v>
      </c>
      <c r="N34" s="1">
        <f t="shared" si="1"/>
        <v>68</v>
      </c>
      <c r="O34" s="20">
        <f t="shared" si="0"/>
        <v>7</v>
      </c>
      <c r="P34" s="38"/>
      <c r="Q34" s="41"/>
      <c r="R34" s="14"/>
      <c r="S34" s="4"/>
      <c r="T34" s="4"/>
      <c r="U34" s="4"/>
      <c r="V34" s="4"/>
      <c r="W34" s="4"/>
      <c r="X34" s="24">
        <f t="shared" si="2"/>
        <v>0</v>
      </c>
      <c r="Y34" s="4"/>
      <c r="Z34" s="4"/>
      <c r="AA34" s="4"/>
      <c r="AB34" s="4"/>
      <c r="AC34" s="4"/>
      <c r="AD34" s="25">
        <f t="shared" si="3"/>
        <v>0</v>
      </c>
      <c r="AE34" s="3">
        <f t="shared" si="4"/>
        <v>0</v>
      </c>
      <c r="AF34" s="3">
        <f t="shared" si="5"/>
        <v>56</v>
      </c>
      <c r="AG34" s="43"/>
      <c r="AH34" s="45"/>
      <c r="AI34" s="17"/>
      <c r="AJ34" s="19">
        <f t="shared" si="6"/>
        <v>63</v>
      </c>
      <c r="AK34" s="19">
        <f t="shared" si="7"/>
        <v>35</v>
      </c>
      <c r="AL34" s="43"/>
      <c r="AM34" s="45"/>
    </row>
    <row r="35" spans="1:39" ht="18.5" thickBot="1" x14ac:dyDescent="0.4">
      <c r="A35" s="2">
        <v>32</v>
      </c>
      <c r="B35" s="36"/>
      <c r="C35" s="7" t="s">
        <v>61</v>
      </c>
      <c r="D35" s="7">
        <v>10</v>
      </c>
      <c r="E35" s="7">
        <v>10</v>
      </c>
      <c r="F35" s="7">
        <v>0</v>
      </c>
      <c r="G35" s="7">
        <v>10</v>
      </c>
      <c r="H35" s="7">
        <v>2</v>
      </c>
      <c r="I35" s="7">
        <v>8</v>
      </c>
      <c r="J35" s="7">
        <v>6</v>
      </c>
      <c r="K35" s="7">
        <v>8</v>
      </c>
      <c r="L35" s="7">
        <v>0</v>
      </c>
      <c r="M35" s="7">
        <v>6</v>
      </c>
      <c r="N35" s="1">
        <f t="shared" si="1"/>
        <v>60</v>
      </c>
      <c r="O35" s="20">
        <f t="shared" si="0"/>
        <v>13</v>
      </c>
      <c r="P35" s="39"/>
      <c r="Q35" s="42"/>
      <c r="R35" s="15"/>
      <c r="S35" s="4">
        <v>55</v>
      </c>
      <c r="T35" s="4">
        <v>70</v>
      </c>
      <c r="U35" s="4">
        <v>58</v>
      </c>
      <c r="V35" s="4">
        <v>58</v>
      </c>
      <c r="W35" s="4">
        <v>66</v>
      </c>
      <c r="X35" s="24">
        <f t="shared" si="2"/>
        <v>19009</v>
      </c>
      <c r="Y35" s="4">
        <v>21</v>
      </c>
      <c r="Z35" s="4">
        <v>21</v>
      </c>
      <c r="AA35" s="4">
        <v>24</v>
      </c>
      <c r="AB35" s="4">
        <v>21</v>
      </c>
      <c r="AC35" s="4"/>
      <c r="AD35" s="25">
        <f t="shared" si="3"/>
        <v>4350</v>
      </c>
      <c r="AE35" s="3">
        <f t="shared" si="4"/>
        <v>23359</v>
      </c>
      <c r="AF35" s="3">
        <f t="shared" si="5"/>
        <v>1</v>
      </c>
      <c r="AG35" s="43"/>
      <c r="AH35" s="46"/>
      <c r="AI35" s="17"/>
      <c r="AJ35" s="19">
        <f t="shared" si="6"/>
        <v>14</v>
      </c>
      <c r="AK35" s="19">
        <f t="shared" si="7"/>
        <v>4</v>
      </c>
      <c r="AL35" s="43"/>
      <c r="AM35" s="46"/>
    </row>
    <row r="36" spans="1:39" ht="18.5" thickBot="1" x14ac:dyDescent="0.4">
      <c r="A36" s="2">
        <v>33</v>
      </c>
      <c r="B36" s="36" t="s">
        <v>82</v>
      </c>
      <c r="C36" s="7" t="s">
        <v>83</v>
      </c>
      <c r="D36" s="7">
        <v>8</v>
      </c>
      <c r="E36" s="7">
        <v>8</v>
      </c>
      <c r="F36" s="7">
        <v>0</v>
      </c>
      <c r="G36" s="7">
        <v>10</v>
      </c>
      <c r="H36" s="7">
        <v>8</v>
      </c>
      <c r="I36" s="7">
        <v>8</v>
      </c>
      <c r="J36" s="7">
        <v>4</v>
      </c>
      <c r="K36" s="7">
        <v>4</v>
      </c>
      <c r="L36" s="7">
        <v>8</v>
      </c>
      <c r="M36" s="7">
        <v>10</v>
      </c>
      <c r="N36" s="1">
        <f t="shared" si="1"/>
        <v>68</v>
      </c>
      <c r="O36" s="20">
        <f t="shared" ref="O36:O63" si="49">RANK(N36,$N$4:$N$63)</f>
        <v>7</v>
      </c>
      <c r="P36" s="37">
        <f t="shared" ref="P36" si="50">SUM(O36:O39)</f>
        <v>82</v>
      </c>
      <c r="Q36" s="40">
        <f t="shared" ref="Q36" si="51">RANK(P36,$P$4:$P$63,1)</f>
        <v>3</v>
      </c>
      <c r="R36" s="13"/>
      <c r="S36" s="4"/>
      <c r="T36" s="4"/>
      <c r="U36" s="4"/>
      <c r="V36" s="4"/>
      <c r="W36" s="4"/>
      <c r="X36" s="24">
        <f t="shared" si="2"/>
        <v>0</v>
      </c>
      <c r="Y36" s="4">
        <v>30</v>
      </c>
      <c r="Z36" s="4">
        <v>24</v>
      </c>
      <c r="AA36" s="4">
        <v>21</v>
      </c>
      <c r="AB36" s="4">
        <v>31</v>
      </c>
      <c r="AC36" s="4">
        <v>22</v>
      </c>
      <c r="AD36" s="25">
        <f t="shared" si="3"/>
        <v>6400</v>
      </c>
      <c r="AE36" s="3">
        <f t="shared" si="4"/>
        <v>6400</v>
      </c>
      <c r="AF36" s="3">
        <f t="shared" ref="AF36:AF63" si="52">RANK(AE36,$AE$4:$AE$63)</f>
        <v>37</v>
      </c>
      <c r="AG36" s="43">
        <f t="shared" ref="AG36" si="53">SUM(AF36:AF39)</f>
        <v>83</v>
      </c>
      <c r="AH36" s="44">
        <f t="shared" ref="AH36" si="54">RANK(AG36,$AG$4:$AG$75,1)</f>
        <v>3</v>
      </c>
      <c r="AI36" s="17"/>
      <c r="AJ36" s="19">
        <f t="shared" si="6"/>
        <v>44</v>
      </c>
      <c r="AK36" s="19">
        <f t="shared" si="7"/>
        <v>21</v>
      </c>
      <c r="AL36" s="43">
        <f t="shared" ref="AL36" si="55">AH36+Q36</f>
        <v>6</v>
      </c>
      <c r="AM36" s="44">
        <f>RANK(AL36,$AL$4:$AL$63,1)</f>
        <v>2</v>
      </c>
    </row>
    <row r="37" spans="1:39" ht="18.5" thickBot="1" x14ac:dyDescent="0.4">
      <c r="A37" s="2">
        <v>34</v>
      </c>
      <c r="B37" s="36"/>
      <c r="C37" s="7" t="s">
        <v>119</v>
      </c>
      <c r="D37" s="7">
        <v>6</v>
      </c>
      <c r="E37" s="7">
        <v>8</v>
      </c>
      <c r="F37" s="7">
        <v>8</v>
      </c>
      <c r="G37" s="7">
        <v>10</v>
      </c>
      <c r="H37" s="7">
        <v>0</v>
      </c>
      <c r="I37" s="7">
        <v>4</v>
      </c>
      <c r="J37" s="7">
        <v>10</v>
      </c>
      <c r="K37" s="7">
        <v>10</v>
      </c>
      <c r="L37" s="7">
        <v>4</v>
      </c>
      <c r="M37" s="7">
        <v>0</v>
      </c>
      <c r="N37" s="1">
        <f t="shared" si="1"/>
        <v>60</v>
      </c>
      <c r="O37" s="20">
        <f t="shared" si="49"/>
        <v>13</v>
      </c>
      <c r="P37" s="38"/>
      <c r="Q37" s="41"/>
      <c r="R37" s="14"/>
      <c r="S37" s="4">
        <v>78</v>
      </c>
      <c r="T37" s="4"/>
      <c r="U37" s="4"/>
      <c r="V37" s="4"/>
      <c r="W37" s="4"/>
      <c r="X37" s="24">
        <f t="shared" si="2"/>
        <v>6084</v>
      </c>
      <c r="Y37" s="4">
        <v>29</v>
      </c>
      <c r="Z37" s="4">
        <v>25</v>
      </c>
      <c r="AA37" s="4">
        <v>34</v>
      </c>
      <c r="AB37" s="4">
        <v>27</v>
      </c>
      <c r="AC37" s="4">
        <v>30</v>
      </c>
      <c r="AD37" s="25">
        <f t="shared" si="3"/>
        <v>7250</v>
      </c>
      <c r="AE37" s="3">
        <f t="shared" si="4"/>
        <v>13334</v>
      </c>
      <c r="AF37" s="3">
        <f t="shared" si="52"/>
        <v>18</v>
      </c>
      <c r="AG37" s="43"/>
      <c r="AH37" s="45"/>
      <c r="AI37" s="17"/>
      <c r="AJ37" s="19">
        <f t="shared" si="6"/>
        <v>31</v>
      </c>
      <c r="AK37" s="19">
        <f t="shared" si="7"/>
        <v>9</v>
      </c>
      <c r="AL37" s="43"/>
      <c r="AM37" s="45"/>
    </row>
    <row r="38" spans="1:39" ht="18.5" thickBot="1" x14ac:dyDescent="0.4">
      <c r="A38" s="2">
        <v>35</v>
      </c>
      <c r="B38" s="36"/>
      <c r="C38" s="7" t="s">
        <v>84</v>
      </c>
      <c r="D38" s="7">
        <v>2</v>
      </c>
      <c r="E38" s="7">
        <v>10</v>
      </c>
      <c r="F38" s="7">
        <v>0</v>
      </c>
      <c r="G38" s="7">
        <v>0</v>
      </c>
      <c r="H38" s="7">
        <v>4</v>
      </c>
      <c r="I38" s="7">
        <v>10</v>
      </c>
      <c r="J38" s="7">
        <v>2</v>
      </c>
      <c r="K38" s="7">
        <v>8</v>
      </c>
      <c r="L38" s="7">
        <v>0</v>
      </c>
      <c r="M38" s="7">
        <v>8</v>
      </c>
      <c r="N38" s="1">
        <f t="shared" si="1"/>
        <v>44</v>
      </c>
      <c r="O38" s="20">
        <f t="shared" si="49"/>
        <v>29</v>
      </c>
      <c r="P38" s="38"/>
      <c r="Q38" s="41"/>
      <c r="R38" s="14"/>
      <c r="S38" s="4">
        <v>53</v>
      </c>
      <c r="T38" s="4"/>
      <c r="U38" s="4"/>
      <c r="V38" s="4"/>
      <c r="W38" s="4"/>
      <c r="X38" s="24">
        <f t="shared" si="2"/>
        <v>2809</v>
      </c>
      <c r="Y38" s="4">
        <v>31</v>
      </c>
      <c r="Z38" s="4">
        <v>25</v>
      </c>
      <c r="AA38" s="4">
        <v>33</v>
      </c>
      <c r="AB38" s="4">
        <v>36</v>
      </c>
      <c r="AC38" s="4">
        <v>33</v>
      </c>
      <c r="AD38" s="25">
        <f t="shared" si="3"/>
        <v>7900</v>
      </c>
      <c r="AE38" s="3">
        <f t="shared" si="4"/>
        <v>10709</v>
      </c>
      <c r="AF38" s="3">
        <f t="shared" si="52"/>
        <v>25</v>
      </c>
      <c r="AG38" s="43"/>
      <c r="AH38" s="45"/>
      <c r="AI38" s="17"/>
      <c r="AJ38" s="19">
        <f t="shared" si="6"/>
        <v>54</v>
      </c>
      <c r="AK38" s="19">
        <f t="shared" si="7"/>
        <v>28</v>
      </c>
      <c r="AL38" s="43"/>
      <c r="AM38" s="45"/>
    </row>
    <row r="39" spans="1:39" ht="18.5" thickBot="1" x14ac:dyDescent="0.4">
      <c r="A39" s="2">
        <v>36</v>
      </c>
      <c r="B39" s="36"/>
      <c r="C39" s="7" t="s">
        <v>85</v>
      </c>
      <c r="D39" s="7">
        <v>0</v>
      </c>
      <c r="E39" s="7">
        <v>4</v>
      </c>
      <c r="F39" s="7">
        <v>2</v>
      </c>
      <c r="G39" s="7">
        <v>2</v>
      </c>
      <c r="H39" s="7">
        <v>10</v>
      </c>
      <c r="I39" s="7">
        <v>4</v>
      </c>
      <c r="J39" s="7">
        <v>10</v>
      </c>
      <c r="K39" s="7">
        <v>0</v>
      </c>
      <c r="L39" s="7">
        <v>4</v>
      </c>
      <c r="M39" s="7">
        <v>0</v>
      </c>
      <c r="N39" s="1">
        <f t="shared" si="1"/>
        <v>36</v>
      </c>
      <c r="O39" s="20">
        <f t="shared" si="49"/>
        <v>33</v>
      </c>
      <c r="P39" s="39"/>
      <c r="Q39" s="42"/>
      <c r="R39" s="15"/>
      <c r="S39" s="4">
        <v>54</v>
      </c>
      <c r="T39" s="4">
        <v>60</v>
      </c>
      <c r="U39" s="4">
        <v>58</v>
      </c>
      <c r="V39" s="4">
        <v>72</v>
      </c>
      <c r="W39" s="4"/>
      <c r="X39" s="24">
        <f t="shared" si="2"/>
        <v>15064</v>
      </c>
      <c r="Y39" s="4">
        <v>29</v>
      </c>
      <c r="Z39" s="4">
        <v>22</v>
      </c>
      <c r="AA39" s="4">
        <v>21</v>
      </c>
      <c r="AB39" s="4">
        <v>27</v>
      </c>
      <c r="AC39" s="4">
        <v>25</v>
      </c>
      <c r="AD39" s="25">
        <f t="shared" si="3"/>
        <v>6200</v>
      </c>
      <c r="AE39" s="3">
        <f t="shared" si="4"/>
        <v>21264</v>
      </c>
      <c r="AF39" s="3">
        <f t="shared" si="52"/>
        <v>3</v>
      </c>
      <c r="AG39" s="43"/>
      <c r="AH39" s="46"/>
      <c r="AI39" s="17"/>
      <c r="AJ39" s="19">
        <f t="shared" si="6"/>
        <v>36</v>
      </c>
      <c r="AK39" s="19">
        <f t="shared" si="7"/>
        <v>14</v>
      </c>
      <c r="AL39" s="43"/>
      <c r="AM39" s="46"/>
    </row>
    <row r="40" spans="1:39" ht="18.5" thickBot="1" x14ac:dyDescent="0.4">
      <c r="A40" s="2">
        <v>37</v>
      </c>
      <c r="B40" s="36" t="s">
        <v>62</v>
      </c>
      <c r="C40" s="7" t="s">
        <v>25</v>
      </c>
      <c r="D40" s="7">
        <v>10</v>
      </c>
      <c r="E40" s="7">
        <v>10</v>
      </c>
      <c r="F40" s="7">
        <v>4</v>
      </c>
      <c r="G40" s="7">
        <v>4</v>
      </c>
      <c r="H40" s="7">
        <v>6</v>
      </c>
      <c r="I40" s="7">
        <v>4</v>
      </c>
      <c r="J40" s="7">
        <v>0</v>
      </c>
      <c r="K40" s="7">
        <v>0</v>
      </c>
      <c r="L40" s="7">
        <v>10</v>
      </c>
      <c r="M40" s="7">
        <v>0</v>
      </c>
      <c r="N40" s="1">
        <f t="shared" si="1"/>
        <v>48</v>
      </c>
      <c r="O40" s="20">
        <f t="shared" si="49"/>
        <v>26</v>
      </c>
      <c r="P40" s="37">
        <f t="shared" ref="P40" si="56">SUM(O40:O43)</f>
        <v>95</v>
      </c>
      <c r="Q40" s="40">
        <f t="shared" ref="Q40" si="57">RANK(P40,$P$4:$P$63,1)</f>
        <v>6</v>
      </c>
      <c r="R40" s="13"/>
      <c r="S40" s="4">
        <v>51</v>
      </c>
      <c r="T40" s="4">
        <v>56</v>
      </c>
      <c r="U40" s="4">
        <v>83</v>
      </c>
      <c r="V40" s="4">
        <v>59</v>
      </c>
      <c r="W40" s="4">
        <v>52</v>
      </c>
      <c r="X40" s="24">
        <f t="shared" si="2"/>
        <v>18811</v>
      </c>
      <c r="Y40" s="4">
        <v>33</v>
      </c>
      <c r="Z40" s="4"/>
      <c r="AA40" s="4"/>
      <c r="AB40" s="4"/>
      <c r="AC40" s="4"/>
      <c r="AD40" s="25">
        <f t="shared" si="3"/>
        <v>1650</v>
      </c>
      <c r="AE40" s="3">
        <f t="shared" si="4"/>
        <v>20461</v>
      </c>
      <c r="AF40" s="3">
        <f t="shared" si="52"/>
        <v>5</v>
      </c>
      <c r="AG40" s="43">
        <f t="shared" ref="AG40" si="58">SUM(AF40:AF43)</f>
        <v>87</v>
      </c>
      <c r="AH40" s="44">
        <f t="shared" ref="AH40" si="59">RANK(AG40,$AG$4:$AG$75,1)</f>
        <v>5</v>
      </c>
      <c r="AI40" s="17"/>
      <c r="AJ40" s="19">
        <f t="shared" si="6"/>
        <v>31</v>
      </c>
      <c r="AK40" s="19">
        <f t="shared" si="7"/>
        <v>9</v>
      </c>
      <c r="AL40" s="43">
        <f t="shared" ref="AL40" si="60">AH40+Q40</f>
        <v>11</v>
      </c>
      <c r="AM40" s="44">
        <f t="shared" ref="AM40" si="61">RANK(AL40,$AL$4:$AL$63,1)</f>
        <v>5</v>
      </c>
    </row>
    <row r="41" spans="1:39" ht="18.5" thickBot="1" x14ac:dyDescent="0.4">
      <c r="A41" s="2">
        <v>38</v>
      </c>
      <c r="B41" s="36"/>
      <c r="C41" s="7" t="s">
        <v>63</v>
      </c>
      <c r="D41" s="7">
        <v>6</v>
      </c>
      <c r="E41" s="7">
        <v>10</v>
      </c>
      <c r="F41" s="7">
        <v>6</v>
      </c>
      <c r="G41" s="7">
        <v>0</v>
      </c>
      <c r="H41" s="7">
        <v>6</v>
      </c>
      <c r="I41" s="7">
        <v>0</v>
      </c>
      <c r="J41" s="7">
        <v>6</v>
      </c>
      <c r="K41" s="7">
        <v>6</v>
      </c>
      <c r="L41" s="7">
        <v>2</v>
      </c>
      <c r="M41" s="7">
        <v>0</v>
      </c>
      <c r="N41" s="1">
        <f t="shared" si="1"/>
        <v>42</v>
      </c>
      <c r="O41" s="20">
        <f t="shared" si="49"/>
        <v>30</v>
      </c>
      <c r="P41" s="38"/>
      <c r="Q41" s="41"/>
      <c r="R41" s="14"/>
      <c r="S41" s="4">
        <v>54</v>
      </c>
      <c r="T41" s="4">
        <v>58</v>
      </c>
      <c r="U41" s="4">
        <v>60</v>
      </c>
      <c r="V41" s="4">
        <v>51</v>
      </c>
      <c r="W41" s="4">
        <v>52</v>
      </c>
      <c r="X41" s="24">
        <f t="shared" si="2"/>
        <v>15185</v>
      </c>
      <c r="Y41" s="4">
        <v>23</v>
      </c>
      <c r="Z41" s="4">
        <v>28</v>
      </c>
      <c r="AA41" s="4"/>
      <c r="AB41" s="4"/>
      <c r="AC41" s="4"/>
      <c r="AD41" s="25">
        <f t="shared" si="3"/>
        <v>2550</v>
      </c>
      <c r="AE41" s="3">
        <f t="shared" si="4"/>
        <v>17735</v>
      </c>
      <c r="AF41" s="3">
        <f t="shared" si="52"/>
        <v>9</v>
      </c>
      <c r="AG41" s="43"/>
      <c r="AH41" s="45"/>
      <c r="AI41" s="17"/>
      <c r="AJ41" s="19">
        <f t="shared" si="6"/>
        <v>39</v>
      </c>
      <c r="AK41" s="19">
        <f t="shared" si="7"/>
        <v>17</v>
      </c>
      <c r="AL41" s="43"/>
      <c r="AM41" s="45"/>
    </row>
    <row r="42" spans="1:39" ht="18.5" thickBot="1" x14ac:dyDescent="0.4">
      <c r="A42" s="2">
        <v>39</v>
      </c>
      <c r="B42" s="36"/>
      <c r="C42" s="7" t="s">
        <v>64</v>
      </c>
      <c r="D42" s="7">
        <v>4</v>
      </c>
      <c r="E42" s="7">
        <v>6</v>
      </c>
      <c r="F42" s="7">
        <v>8</v>
      </c>
      <c r="G42" s="7">
        <v>6</v>
      </c>
      <c r="H42" s="7">
        <v>4</v>
      </c>
      <c r="I42" s="7">
        <v>0</v>
      </c>
      <c r="J42" s="7">
        <v>6</v>
      </c>
      <c r="K42" s="7">
        <v>10</v>
      </c>
      <c r="L42" s="7">
        <v>4</v>
      </c>
      <c r="M42" s="7">
        <v>8</v>
      </c>
      <c r="N42" s="1">
        <f t="shared" si="1"/>
        <v>56</v>
      </c>
      <c r="O42" s="20">
        <f t="shared" si="49"/>
        <v>18</v>
      </c>
      <c r="P42" s="38"/>
      <c r="Q42" s="41"/>
      <c r="R42" s="14"/>
      <c r="S42" s="4">
        <v>52</v>
      </c>
      <c r="T42" s="4">
        <v>53</v>
      </c>
      <c r="U42" s="4">
        <v>54</v>
      </c>
      <c r="V42" s="4">
        <v>51</v>
      </c>
      <c r="W42" s="4"/>
      <c r="X42" s="24">
        <f t="shared" si="2"/>
        <v>11030</v>
      </c>
      <c r="Y42" s="4">
        <v>30</v>
      </c>
      <c r="Z42" s="4"/>
      <c r="AA42" s="4"/>
      <c r="AB42" s="4"/>
      <c r="AC42" s="4"/>
      <c r="AD42" s="25">
        <f t="shared" si="3"/>
        <v>1500</v>
      </c>
      <c r="AE42" s="3">
        <f t="shared" si="4"/>
        <v>12530</v>
      </c>
      <c r="AF42" s="3">
        <f t="shared" si="52"/>
        <v>21</v>
      </c>
      <c r="AG42" s="43"/>
      <c r="AH42" s="45"/>
      <c r="AI42" s="17"/>
      <c r="AJ42" s="19">
        <f t="shared" si="6"/>
        <v>39</v>
      </c>
      <c r="AK42" s="19">
        <f t="shared" si="7"/>
        <v>17</v>
      </c>
      <c r="AL42" s="43"/>
      <c r="AM42" s="45"/>
    </row>
    <row r="43" spans="1:39" ht="18.5" thickBot="1" x14ac:dyDescent="0.4">
      <c r="A43" s="2">
        <v>40</v>
      </c>
      <c r="B43" s="36"/>
      <c r="C43" s="7" t="s">
        <v>65</v>
      </c>
      <c r="D43" s="7">
        <v>6</v>
      </c>
      <c r="E43" s="7">
        <v>8</v>
      </c>
      <c r="F43" s="7">
        <v>8</v>
      </c>
      <c r="G43" s="7">
        <v>8</v>
      </c>
      <c r="H43" s="7">
        <v>0</v>
      </c>
      <c r="I43" s="7">
        <v>6</v>
      </c>
      <c r="J43" s="7">
        <v>4</v>
      </c>
      <c r="K43" s="7">
        <v>4</v>
      </c>
      <c r="L43" s="7">
        <v>6</v>
      </c>
      <c r="M43" s="7">
        <v>2</v>
      </c>
      <c r="N43" s="1">
        <f t="shared" si="1"/>
        <v>52</v>
      </c>
      <c r="O43" s="20">
        <f t="shared" si="49"/>
        <v>21</v>
      </c>
      <c r="P43" s="39"/>
      <c r="Q43" s="42"/>
      <c r="R43" s="15"/>
      <c r="S43" s="4">
        <v>54</v>
      </c>
      <c r="T43" s="4"/>
      <c r="U43" s="4"/>
      <c r="V43" s="4"/>
      <c r="W43" s="4"/>
      <c r="X43" s="24">
        <f t="shared" si="2"/>
        <v>2916</v>
      </c>
      <c r="Y43" s="4"/>
      <c r="Z43" s="4"/>
      <c r="AA43" s="4"/>
      <c r="AB43" s="4"/>
      <c r="AC43" s="4"/>
      <c r="AD43" s="25">
        <f t="shared" si="3"/>
        <v>0</v>
      </c>
      <c r="AE43" s="3">
        <f t="shared" si="4"/>
        <v>2916</v>
      </c>
      <c r="AF43" s="3">
        <f t="shared" si="52"/>
        <v>52</v>
      </c>
      <c r="AG43" s="43"/>
      <c r="AH43" s="46"/>
      <c r="AI43" s="17"/>
      <c r="AJ43" s="19">
        <f t="shared" si="6"/>
        <v>73</v>
      </c>
      <c r="AK43" s="19">
        <f t="shared" si="7"/>
        <v>39</v>
      </c>
      <c r="AL43" s="43"/>
      <c r="AM43" s="46"/>
    </row>
    <row r="44" spans="1:39" ht="18.5" thickBot="1" x14ac:dyDescent="0.4">
      <c r="A44" s="2">
        <v>41</v>
      </c>
      <c r="B44" s="36" t="s">
        <v>86</v>
      </c>
      <c r="C44" s="7" t="s">
        <v>87</v>
      </c>
      <c r="D44" s="7">
        <v>10</v>
      </c>
      <c r="E44" s="7">
        <v>8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1">
        <f t="shared" si="1"/>
        <v>18</v>
      </c>
      <c r="O44" s="20">
        <f t="shared" si="49"/>
        <v>49</v>
      </c>
      <c r="P44" s="37">
        <f t="shared" ref="P44" si="62">SUM(O44:O47)</f>
        <v>180</v>
      </c>
      <c r="Q44" s="40">
        <f t="shared" ref="Q44" si="63">RANK(P44,$P$4:$P$63,1)</f>
        <v>13</v>
      </c>
      <c r="R44" s="13"/>
      <c r="S44" s="4"/>
      <c r="T44" s="4"/>
      <c r="U44" s="4"/>
      <c r="V44" s="4"/>
      <c r="W44" s="4"/>
      <c r="X44" s="24">
        <f t="shared" si="2"/>
        <v>0</v>
      </c>
      <c r="Y44" s="4"/>
      <c r="Z44" s="4"/>
      <c r="AA44" s="4"/>
      <c r="AB44" s="4"/>
      <c r="AC44" s="4"/>
      <c r="AD44" s="25">
        <f t="shared" si="3"/>
        <v>0</v>
      </c>
      <c r="AE44" s="3">
        <f t="shared" si="4"/>
        <v>0</v>
      </c>
      <c r="AF44" s="3">
        <f t="shared" si="52"/>
        <v>56</v>
      </c>
      <c r="AG44" s="43">
        <f t="shared" ref="AG44" si="64">SUM(AF44:AF47)</f>
        <v>180</v>
      </c>
      <c r="AH44" s="44">
        <f t="shared" ref="AH44" si="65">RANK(AG44,$AG$4:$AG$75,1)</f>
        <v>14</v>
      </c>
      <c r="AI44" s="17"/>
      <c r="AJ44" s="19">
        <f t="shared" si="6"/>
        <v>105</v>
      </c>
      <c r="AK44" s="19">
        <f t="shared" si="7"/>
        <v>58</v>
      </c>
      <c r="AL44" s="43">
        <f t="shared" ref="AL44" si="66">AH44+Q44</f>
        <v>27</v>
      </c>
      <c r="AM44" s="44">
        <f t="shared" ref="AM44" si="67">RANK(AL44,$AL$4:$AL$63,1)</f>
        <v>14</v>
      </c>
    </row>
    <row r="45" spans="1:39" ht="18.5" thickBot="1" x14ac:dyDescent="0.4">
      <c r="A45" s="2">
        <v>42</v>
      </c>
      <c r="B45" s="36"/>
      <c r="C45" s="7" t="s">
        <v>88</v>
      </c>
      <c r="D45" s="7">
        <v>10</v>
      </c>
      <c r="E45" s="7">
        <v>0</v>
      </c>
      <c r="F45" s="7">
        <v>0</v>
      </c>
      <c r="G45" s="7">
        <v>0</v>
      </c>
      <c r="H45" s="7">
        <v>0</v>
      </c>
      <c r="I45" s="7">
        <v>6</v>
      </c>
      <c r="J45" s="7">
        <v>6</v>
      </c>
      <c r="K45" s="7">
        <v>0</v>
      </c>
      <c r="L45" s="7">
        <v>2</v>
      </c>
      <c r="M45" s="7">
        <v>0</v>
      </c>
      <c r="N45" s="1">
        <f t="shared" si="1"/>
        <v>24</v>
      </c>
      <c r="O45" s="20">
        <f t="shared" si="49"/>
        <v>44</v>
      </c>
      <c r="P45" s="38"/>
      <c r="Q45" s="41"/>
      <c r="R45" s="14"/>
      <c r="S45" s="4"/>
      <c r="T45" s="4"/>
      <c r="U45" s="4"/>
      <c r="V45" s="4"/>
      <c r="W45" s="4"/>
      <c r="X45" s="24">
        <f t="shared" si="2"/>
        <v>0</v>
      </c>
      <c r="Y45" s="4">
        <v>22</v>
      </c>
      <c r="Z45" s="4"/>
      <c r="AA45" s="4"/>
      <c r="AB45" s="4"/>
      <c r="AC45" s="4"/>
      <c r="AD45" s="25">
        <f t="shared" si="3"/>
        <v>1100</v>
      </c>
      <c r="AE45" s="3">
        <f t="shared" si="4"/>
        <v>1100</v>
      </c>
      <c r="AF45" s="3">
        <f t="shared" si="52"/>
        <v>55</v>
      </c>
      <c r="AG45" s="43"/>
      <c r="AH45" s="45"/>
      <c r="AI45" s="17"/>
      <c r="AJ45" s="19">
        <f t="shared" si="6"/>
        <v>99</v>
      </c>
      <c r="AK45" s="19">
        <f t="shared" si="7"/>
        <v>53</v>
      </c>
      <c r="AL45" s="43"/>
      <c r="AM45" s="45"/>
    </row>
    <row r="46" spans="1:39" ht="18.5" thickBot="1" x14ac:dyDescent="0.4">
      <c r="A46" s="2">
        <v>43</v>
      </c>
      <c r="B46" s="36"/>
      <c r="C46" s="7" t="s">
        <v>89</v>
      </c>
      <c r="D46" s="7">
        <v>6</v>
      </c>
      <c r="E46" s="7">
        <v>8</v>
      </c>
      <c r="F46" s="7">
        <v>0</v>
      </c>
      <c r="G46" s="7">
        <v>0</v>
      </c>
      <c r="H46" s="7">
        <v>8</v>
      </c>
      <c r="I46" s="7">
        <v>6</v>
      </c>
      <c r="J46" s="7">
        <v>2</v>
      </c>
      <c r="K46" s="7">
        <v>0</v>
      </c>
      <c r="L46" s="7">
        <v>2</v>
      </c>
      <c r="M46" s="7">
        <v>4</v>
      </c>
      <c r="N46" s="1">
        <f t="shared" si="1"/>
        <v>36</v>
      </c>
      <c r="O46" s="20">
        <f t="shared" si="49"/>
        <v>33</v>
      </c>
      <c r="P46" s="38"/>
      <c r="Q46" s="41"/>
      <c r="R46" s="14"/>
      <c r="S46" s="4"/>
      <c r="T46" s="4"/>
      <c r="U46" s="4"/>
      <c r="V46" s="4"/>
      <c r="W46" s="4"/>
      <c r="X46" s="24">
        <f t="shared" si="2"/>
        <v>0</v>
      </c>
      <c r="Y46" s="4">
        <v>23</v>
      </c>
      <c r="Z46" s="4">
        <v>21</v>
      </c>
      <c r="AA46" s="4">
        <v>21</v>
      </c>
      <c r="AB46" s="4">
        <v>21</v>
      </c>
      <c r="AC46" s="4">
        <v>22</v>
      </c>
      <c r="AD46" s="25">
        <f t="shared" si="3"/>
        <v>5400</v>
      </c>
      <c r="AE46" s="3">
        <f t="shared" si="4"/>
        <v>5400</v>
      </c>
      <c r="AF46" s="3">
        <f t="shared" si="52"/>
        <v>42</v>
      </c>
      <c r="AG46" s="43"/>
      <c r="AH46" s="45"/>
      <c r="AI46" s="17"/>
      <c r="AJ46" s="19">
        <f t="shared" si="6"/>
        <v>75</v>
      </c>
      <c r="AK46" s="19">
        <f t="shared" si="7"/>
        <v>42</v>
      </c>
      <c r="AL46" s="43"/>
      <c r="AM46" s="45"/>
    </row>
    <row r="47" spans="1:39" ht="18.5" thickBot="1" x14ac:dyDescent="0.4">
      <c r="A47" s="2">
        <v>44</v>
      </c>
      <c r="B47" s="36"/>
      <c r="C47" s="7" t="s">
        <v>90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1">
        <f t="shared" si="1"/>
        <v>0</v>
      </c>
      <c r="O47" s="20">
        <f t="shared" si="49"/>
        <v>54</v>
      </c>
      <c r="P47" s="39"/>
      <c r="Q47" s="42"/>
      <c r="R47" s="15"/>
      <c r="S47" s="4">
        <v>56</v>
      </c>
      <c r="T47" s="4">
        <v>62</v>
      </c>
      <c r="U47" s="4"/>
      <c r="V47" s="4"/>
      <c r="W47" s="4"/>
      <c r="X47" s="24">
        <f t="shared" si="2"/>
        <v>6980</v>
      </c>
      <c r="Y47" s="4">
        <v>21</v>
      </c>
      <c r="Z47" s="4">
        <v>21</v>
      </c>
      <c r="AA47" s="4">
        <v>21</v>
      </c>
      <c r="AB47" s="4"/>
      <c r="AC47" s="4"/>
      <c r="AD47" s="25">
        <f t="shared" si="3"/>
        <v>3150</v>
      </c>
      <c r="AE47" s="3">
        <f t="shared" si="4"/>
        <v>10130</v>
      </c>
      <c r="AF47" s="3">
        <f t="shared" si="52"/>
        <v>27</v>
      </c>
      <c r="AG47" s="43"/>
      <c r="AH47" s="46"/>
      <c r="AI47" s="17"/>
      <c r="AJ47" s="19">
        <f t="shared" si="6"/>
        <v>81</v>
      </c>
      <c r="AK47" s="19">
        <f t="shared" si="7"/>
        <v>45</v>
      </c>
      <c r="AL47" s="43"/>
      <c r="AM47" s="46"/>
    </row>
    <row r="48" spans="1:39" ht="18.5" thickBot="1" x14ac:dyDescent="0.4">
      <c r="A48" s="2">
        <v>45</v>
      </c>
      <c r="B48" s="51" t="s">
        <v>74</v>
      </c>
      <c r="C48" s="7" t="s">
        <v>66</v>
      </c>
      <c r="D48" s="7">
        <v>10</v>
      </c>
      <c r="E48" s="7">
        <v>6</v>
      </c>
      <c r="F48" s="7">
        <v>0</v>
      </c>
      <c r="G48" s="7">
        <v>8</v>
      </c>
      <c r="H48" s="7">
        <v>6</v>
      </c>
      <c r="I48" s="7">
        <v>0</v>
      </c>
      <c r="J48" s="7">
        <v>0</v>
      </c>
      <c r="K48" s="7">
        <v>0</v>
      </c>
      <c r="L48" s="7">
        <v>0</v>
      </c>
      <c r="M48" s="7">
        <v>6</v>
      </c>
      <c r="N48" s="1">
        <f t="shared" si="1"/>
        <v>36</v>
      </c>
      <c r="O48" s="20">
        <f t="shared" si="49"/>
        <v>33</v>
      </c>
      <c r="P48" s="37">
        <f t="shared" ref="P48" si="68">SUM(O48:O51)</f>
        <v>183</v>
      </c>
      <c r="Q48" s="40">
        <f t="shared" ref="Q48" si="69">RANK(P48,$P$4:$P$63,1)</f>
        <v>14</v>
      </c>
      <c r="R48" s="14"/>
      <c r="S48" s="4">
        <v>53</v>
      </c>
      <c r="T48" s="4">
        <v>61</v>
      </c>
      <c r="U48" s="4">
        <v>56</v>
      </c>
      <c r="V48" s="4"/>
      <c r="W48" s="4"/>
      <c r="X48" s="24">
        <f t="shared" si="2"/>
        <v>9666</v>
      </c>
      <c r="Y48" s="4">
        <v>21</v>
      </c>
      <c r="Z48" s="4"/>
      <c r="AA48" s="4"/>
      <c r="AB48" s="4"/>
      <c r="AC48" s="4"/>
      <c r="AD48" s="25">
        <f t="shared" si="3"/>
        <v>1050</v>
      </c>
      <c r="AE48" s="3">
        <f t="shared" si="4"/>
        <v>10716</v>
      </c>
      <c r="AF48" s="3">
        <f t="shared" si="52"/>
        <v>24</v>
      </c>
      <c r="AG48" s="43">
        <f t="shared" ref="AG48" si="70">SUM(AF48:AF51)</f>
        <v>123</v>
      </c>
      <c r="AH48" s="44">
        <f t="shared" ref="AH48" si="71">RANK(AG48,$AG$4:$AG$75,1)</f>
        <v>9</v>
      </c>
      <c r="AI48" s="17"/>
      <c r="AJ48" s="19">
        <f t="shared" si="6"/>
        <v>57</v>
      </c>
      <c r="AK48" s="19">
        <f t="shared" si="7"/>
        <v>30</v>
      </c>
      <c r="AL48" s="43">
        <f t="shared" ref="AL48" si="72">AH48+Q48</f>
        <v>23</v>
      </c>
      <c r="AM48" s="44">
        <f t="shared" ref="AM48" si="73">RANK(AL48,$AL$4:$AL$63,1)</f>
        <v>12</v>
      </c>
    </row>
    <row r="49" spans="1:39" ht="18.5" thickBot="1" x14ac:dyDescent="0.4">
      <c r="A49" s="2">
        <v>46</v>
      </c>
      <c r="B49" s="52"/>
      <c r="C49" s="7" t="s">
        <v>120</v>
      </c>
      <c r="D49" s="7">
        <v>8</v>
      </c>
      <c r="E49" s="7">
        <v>8</v>
      </c>
      <c r="F49" s="7">
        <v>0</v>
      </c>
      <c r="G49" s="7">
        <v>0</v>
      </c>
      <c r="H49" s="7">
        <v>0</v>
      </c>
      <c r="I49" s="7">
        <v>4</v>
      </c>
      <c r="J49" s="7">
        <v>0</v>
      </c>
      <c r="K49" s="7">
        <v>0</v>
      </c>
      <c r="L49" s="7">
        <v>2</v>
      </c>
      <c r="M49" s="7">
        <v>0</v>
      </c>
      <c r="N49" s="1">
        <f t="shared" si="1"/>
        <v>22</v>
      </c>
      <c r="O49" s="20">
        <f t="shared" si="49"/>
        <v>45</v>
      </c>
      <c r="P49" s="38"/>
      <c r="Q49" s="41"/>
      <c r="R49" s="14"/>
      <c r="S49" s="4">
        <v>63</v>
      </c>
      <c r="T49" s="4">
        <v>59</v>
      </c>
      <c r="U49" s="4">
        <v>64</v>
      </c>
      <c r="V49" s="4">
        <v>50</v>
      </c>
      <c r="W49" s="4"/>
      <c r="X49" s="24">
        <f t="shared" si="2"/>
        <v>14046</v>
      </c>
      <c r="Y49" s="4">
        <v>36</v>
      </c>
      <c r="Z49" s="4">
        <v>21</v>
      </c>
      <c r="AA49" s="4"/>
      <c r="AB49" s="4"/>
      <c r="AC49" s="4"/>
      <c r="AD49" s="25">
        <f t="shared" si="3"/>
        <v>2850</v>
      </c>
      <c r="AE49" s="3">
        <f t="shared" si="4"/>
        <v>16896</v>
      </c>
      <c r="AF49" s="3">
        <f t="shared" si="52"/>
        <v>11</v>
      </c>
      <c r="AG49" s="43"/>
      <c r="AH49" s="45"/>
      <c r="AI49" s="17"/>
      <c r="AJ49" s="19">
        <f t="shared" si="6"/>
        <v>56</v>
      </c>
      <c r="AK49" s="19">
        <f t="shared" si="7"/>
        <v>29</v>
      </c>
      <c r="AL49" s="43"/>
      <c r="AM49" s="45"/>
    </row>
    <row r="50" spans="1:39" ht="18.5" thickBot="1" x14ac:dyDescent="0.4">
      <c r="A50" s="2">
        <v>47</v>
      </c>
      <c r="B50" s="52"/>
      <c r="C50" s="7" t="s">
        <v>75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4</v>
      </c>
      <c r="J50" s="7">
        <v>0</v>
      </c>
      <c r="K50" s="7">
        <v>0</v>
      </c>
      <c r="L50" s="7">
        <v>0</v>
      </c>
      <c r="M50" s="7">
        <v>0</v>
      </c>
      <c r="N50" s="1">
        <f t="shared" si="1"/>
        <v>4</v>
      </c>
      <c r="O50" s="20">
        <f t="shared" si="49"/>
        <v>53</v>
      </c>
      <c r="P50" s="38"/>
      <c r="Q50" s="41"/>
      <c r="R50" s="14"/>
      <c r="S50" s="4">
        <v>56</v>
      </c>
      <c r="T50" s="4"/>
      <c r="U50" s="4"/>
      <c r="V50" s="4"/>
      <c r="W50" s="4"/>
      <c r="X50" s="24">
        <f t="shared" si="2"/>
        <v>3136</v>
      </c>
      <c r="Y50" s="4"/>
      <c r="Z50" s="4"/>
      <c r="AA50" s="4"/>
      <c r="AB50" s="4"/>
      <c r="AC50" s="4"/>
      <c r="AD50" s="25">
        <f t="shared" si="3"/>
        <v>0</v>
      </c>
      <c r="AE50" s="3">
        <f t="shared" si="4"/>
        <v>3136</v>
      </c>
      <c r="AF50" s="3">
        <f t="shared" si="52"/>
        <v>50</v>
      </c>
      <c r="AG50" s="43"/>
      <c r="AH50" s="45"/>
      <c r="AI50" s="17"/>
      <c r="AJ50" s="19">
        <f t="shared" si="6"/>
        <v>103</v>
      </c>
      <c r="AK50" s="19">
        <f t="shared" si="7"/>
        <v>57</v>
      </c>
      <c r="AL50" s="43"/>
      <c r="AM50" s="45"/>
    </row>
    <row r="51" spans="1:39" ht="18.5" thickBot="1" x14ac:dyDescent="0.4">
      <c r="A51" s="2">
        <v>48</v>
      </c>
      <c r="B51" s="53"/>
      <c r="C51" s="7" t="s">
        <v>76</v>
      </c>
      <c r="D51" s="7">
        <v>4</v>
      </c>
      <c r="E51" s="7">
        <v>0</v>
      </c>
      <c r="F51" s="7">
        <v>0</v>
      </c>
      <c r="G51" s="7">
        <v>0</v>
      </c>
      <c r="H51" s="7">
        <v>2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1">
        <f t="shared" si="1"/>
        <v>6</v>
      </c>
      <c r="O51" s="20">
        <f t="shared" si="49"/>
        <v>52</v>
      </c>
      <c r="P51" s="39"/>
      <c r="Q51" s="42"/>
      <c r="R51" s="14"/>
      <c r="S51" s="4">
        <v>58</v>
      </c>
      <c r="T51" s="4">
        <v>55</v>
      </c>
      <c r="U51" s="4"/>
      <c r="V51" s="4"/>
      <c r="W51" s="4"/>
      <c r="X51" s="24">
        <f t="shared" si="2"/>
        <v>6389</v>
      </c>
      <c r="Y51" s="4"/>
      <c r="Z51" s="4"/>
      <c r="AA51" s="4"/>
      <c r="AB51" s="4"/>
      <c r="AC51" s="4"/>
      <c r="AD51" s="25">
        <f t="shared" si="3"/>
        <v>0</v>
      </c>
      <c r="AE51" s="3">
        <f t="shared" si="4"/>
        <v>6389</v>
      </c>
      <c r="AF51" s="3">
        <f t="shared" si="52"/>
        <v>38</v>
      </c>
      <c r="AG51" s="43"/>
      <c r="AH51" s="46"/>
      <c r="AI51" s="17"/>
      <c r="AJ51" s="19">
        <f t="shared" si="6"/>
        <v>90</v>
      </c>
      <c r="AK51" s="19">
        <f t="shared" si="7"/>
        <v>49</v>
      </c>
      <c r="AL51" s="43"/>
      <c r="AM51" s="46"/>
    </row>
    <row r="52" spans="1:39" ht="18.5" thickBot="1" x14ac:dyDescent="0.4">
      <c r="A52" s="2">
        <v>49</v>
      </c>
      <c r="B52" s="51" t="s">
        <v>91</v>
      </c>
      <c r="C52" s="7" t="s">
        <v>92</v>
      </c>
      <c r="D52" s="7">
        <v>10</v>
      </c>
      <c r="E52" s="7">
        <v>8</v>
      </c>
      <c r="F52" s="7">
        <v>2</v>
      </c>
      <c r="G52" s="7">
        <v>0</v>
      </c>
      <c r="H52" s="7">
        <v>6</v>
      </c>
      <c r="I52" s="7">
        <v>10</v>
      </c>
      <c r="J52" s="7">
        <v>0</v>
      </c>
      <c r="K52" s="7">
        <v>0</v>
      </c>
      <c r="L52" s="7">
        <v>0</v>
      </c>
      <c r="M52" s="7">
        <v>6</v>
      </c>
      <c r="N52" s="1">
        <f t="shared" si="1"/>
        <v>42</v>
      </c>
      <c r="O52" s="20">
        <f t="shared" si="49"/>
        <v>30</v>
      </c>
      <c r="P52" s="37">
        <f t="shared" ref="P52" si="74">SUM(O52:O55)</f>
        <v>150</v>
      </c>
      <c r="Q52" s="40">
        <f t="shared" ref="Q52" si="75">RANK(P52,$P$4:$P$63,1)</f>
        <v>12</v>
      </c>
      <c r="R52" s="14"/>
      <c r="S52" s="4">
        <v>69</v>
      </c>
      <c r="T52" s="4">
        <v>62</v>
      </c>
      <c r="U52" s="4"/>
      <c r="V52" s="4"/>
      <c r="W52" s="4"/>
      <c r="X52" s="24">
        <f t="shared" si="2"/>
        <v>8605</v>
      </c>
      <c r="Y52" s="4"/>
      <c r="Z52" s="4"/>
      <c r="AA52" s="4"/>
      <c r="AB52" s="4"/>
      <c r="AC52" s="4"/>
      <c r="AD52" s="25">
        <f t="shared" si="3"/>
        <v>0</v>
      </c>
      <c r="AE52" s="3">
        <f t="shared" si="4"/>
        <v>8605</v>
      </c>
      <c r="AF52" s="3">
        <f t="shared" si="52"/>
        <v>31</v>
      </c>
      <c r="AG52" s="43">
        <f t="shared" ref="AG52" si="76">SUM(AF52:AF55)</f>
        <v>175</v>
      </c>
      <c r="AH52" s="44">
        <f t="shared" ref="AH52" si="77">RANK(AG52,$AG$4:$AG$75,1)</f>
        <v>13</v>
      </c>
      <c r="AI52" s="17"/>
      <c r="AJ52" s="19">
        <f t="shared" si="6"/>
        <v>61</v>
      </c>
      <c r="AK52" s="19">
        <f t="shared" si="7"/>
        <v>33</v>
      </c>
      <c r="AL52" s="43">
        <f t="shared" ref="AL52" si="78">AH52+Q52</f>
        <v>25</v>
      </c>
      <c r="AM52" s="44">
        <f t="shared" ref="AM52" si="79">RANK(AL52,$AL$4:$AL$63,1)</f>
        <v>13</v>
      </c>
    </row>
    <row r="53" spans="1:39" ht="18.5" thickBot="1" x14ac:dyDescent="0.4">
      <c r="A53" s="2">
        <v>50</v>
      </c>
      <c r="B53" s="52"/>
      <c r="C53" s="7" t="s">
        <v>93</v>
      </c>
      <c r="D53" s="7">
        <v>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</v>
      </c>
      <c r="K53" s="7">
        <v>0</v>
      </c>
      <c r="L53" s="7">
        <v>8</v>
      </c>
      <c r="M53" s="7">
        <v>0</v>
      </c>
      <c r="N53" s="1">
        <f t="shared" si="1"/>
        <v>14</v>
      </c>
      <c r="O53" s="20">
        <f t="shared" si="49"/>
        <v>51</v>
      </c>
      <c r="P53" s="38"/>
      <c r="Q53" s="41"/>
      <c r="R53" s="14"/>
      <c r="S53" s="4">
        <v>56</v>
      </c>
      <c r="T53" s="4"/>
      <c r="U53" s="4"/>
      <c r="V53" s="4"/>
      <c r="W53" s="4"/>
      <c r="X53" s="24">
        <f t="shared" si="2"/>
        <v>3136</v>
      </c>
      <c r="Y53" s="4">
        <v>22</v>
      </c>
      <c r="Z53" s="4"/>
      <c r="AA53" s="4"/>
      <c r="AB53" s="4"/>
      <c r="AC53" s="4"/>
      <c r="AD53" s="25">
        <f t="shared" si="3"/>
        <v>1100</v>
      </c>
      <c r="AE53" s="3">
        <f t="shared" si="4"/>
        <v>4236</v>
      </c>
      <c r="AF53" s="3">
        <f t="shared" si="52"/>
        <v>45</v>
      </c>
      <c r="AG53" s="43"/>
      <c r="AH53" s="45"/>
      <c r="AI53" s="17"/>
      <c r="AJ53" s="19">
        <f t="shared" si="6"/>
        <v>96</v>
      </c>
      <c r="AK53" s="19">
        <f t="shared" si="7"/>
        <v>51</v>
      </c>
      <c r="AL53" s="43"/>
      <c r="AM53" s="45"/>
    </row>
    <row r="54" spans="1:39" ht="18.5" thickBot="1" x14ac:dyDescent="0.4">
      <c r="A54" s="2">
        <v>51</v>
      </c>
      <c r="B54" s="52"/>
      <c r="C54" s="7" t="s">
        <v>121</v>
      </c>
      <c r="D54" s="7">
        <v>4</v>
      </c>
      <c r="E54" s="7">
        <v>8</v>
      </c>
      <c r="F54" s="7">
        <v>0</v>
      </c>
      <c r="G54" s="7">
        <v>6</v>
      </c>
      <c r="H54" s="7">
        <v>0</v>
      </c>
      <c r="I54" s="7">
        <v>6</v>
      </c>
      <c r="J54" s="7">
        <v>0</v>
      </c>
      <c r="K54" s="7">
        <v>0</v>
      </c>
      <c r="L54" s="7">
        <v>2</v>
      </c>
      <c r="M54" s="7">
        <v>2</v>
      </c>
      <c r="N54" s="1">
        <f t="shared" si="1"/>
        <v>28</v>
      </c>
      <c r="O54" s="20">
        <f t="shared" si="49"/>
        <v>42</v>
      </c>
      <c r="P54" s="38"/>
      <c r="Q54" s="41"/>
      <c r="R54" s="14"/>
      <c r="S54" s="4">
        <v>61</v>
      </c>
      <c r="T54" s="4"/>
      <c r="U54" s="4"/>
      <c r="V54" s="4"/>
      <c r="W54" s="4"/>
      <c r="X54" s="24">
        <f t="shared" si="2"/>
        <v>3721</v>
      </c>
      <c r="Y54" s="4"/>
      <c r="Z54" s="4"/>
      <c r="AA54" s="4"/>
      <c r="AB54" s="4"/>
      <c r="AC54" s="4"/>
      <c r="AD54" s="25">
        <f t="shared" si="3"/>
        <v>0</v>
      </c>
      <c r="AE54" s="3">
        <f t="shared" si="4"/>
        <v>3721</v>
      </c>
      <c r="AF54" s="3">
        <f t="shared" si="52"/>
        <v>47</v>
      </c>
      <c r="AG54" s="43"/>
      <c r="AH54" s="45"/>
      <c r="AI54" s="17"/>
      <c r="AJ54" s="19">
        <f t="shared" si="6"/>
        <v>89</v>
      </c>
      <c r="AK54" s="19">
        <f t="shared" si="7"/>
        <v>48</v>
      </c>
      <c r="AL54" s="43"/>
      <c r="AM54" s="45"/>
    </row>
    <row r="55" spans="1:39" ht="18.5" thickBot="1" x14ac:dyDescent="0.4">
      <c r="A55" s="2">
        <v>52</v>
      </c>
      <c r="B55" s="53"/>
      <c r="C55" s="7" t="s">
        <v>94</v>
      </c>
      <c r="D55" s="7">
        <v>8</v>
      </c>
      <c r="E55" s="7">
        <v>6</v>
      </c>
      <c r="F55" s="7">
        <v>4</v>
      </c>
      <c r="G55" s="7">
        <v>6</v>
      </c>
      <c r="H55" s="7">
        <v>0</v>
      </c>
      <c r="I55" s="7">
        <v>8</v>
      </c>
      <c r="J55" s="7">
        <v>10</v>
      </c>
      <c r="K55" s="7">
        <v>2</v>
      </c>
      <c r="L55" s="7">
        <v>0</v>
      </c>
      <c r="M55" s="7">
        <v>2</v>
      </c>
      <c r="N55" s="1">
        <f t="shared" si="1"/>
        <v>46</v>
      </c>
      <c r="O55" s="20">
        <f t="shared" si="49"/>
        <v>27</v>
      </c>
      <c r="P55" s="39"/>
      <c r="Q55" s="42"/>
      <c r="R55" s="14"/>
      <c r="S55" s="4">
        <v>54</v>
      </c>
      <c r="T55" s="4"/>
      <c r="U55" s="4"/>
      <c r="V55" s="4"/>
      <c r="W55" s="4"/>
      <c r="X55" s="24">
        <f t="shared" si="2"/>
        <v>2916</v>
      </c>
      <c r="Y55" s="4"/>
      <c r="Z55" s="4"/>
      <c r="AA55" s="4"/>
      <c r="AB55" s="4"/>
      <c r="AC55" s="4"/>
      <c r="AD55" s="25">
        <f t="shared" si="3"/>
        <v>0</v>
      </c>
      <c r="AE55" s="3">
        <f t="shared" si="4"/>
        <v>2916</v>
      </c>
      <c r="AF55" s="3">
        <f t="shared" si="52"/>
        <v>52</v>
      </c>
      <c r="AG55" s="43"/>
      <c r="AH55" s="46"/>
      <c r="AI55" s="17"/>
      <c r="AJ55" s="19">
        <f t="shared" si="6"/>
        <v>79</v>
      </c>
      <c r="AK55" s="19">
        <f t="shared" si="7"/>
        <v>43</v>
      </c>
      <c r="AL55" s="43"/>
      <c r="AM55" s="46"/>
    </row>
    <row r="56" spans="1:39" ht="18.5" thickBot="1" x14ac:dyDescent="0.4">
      <c r="A56" s="2">
        <v>53</v>
      </c>
      <c r="B56" s="51" t="s">
        <v>95</v>
      </c>
      <c r="C56" s="7" t="s">
        <v>96</v>
      </c>
      <c r="D56" s="7">
        <v>0</v>
      </c>
      <c r="E56" s="7">
        <v>4</v>
      </c>
      <c r="F56" s="7">
        <v>0</v>
      </c>
      <c r="G56" s="7">
        <v>0</v>
      </c>
      <c r="H56" s="7">
        <v>6</v>
      </c>
      <c r="I56" s="7">
        <v>2</v>
      </c>
      <c r="J56" s="7">
        <v>0</v>
      </c>
      <c r="K56" s="7">
        <v>0</v>
      </c>
      <c r="L56" s="7">
        <v>0</v>
      </c>
      <c r="M56" s="7">
        <v>4</v>
      </c>
      <c r="N56" s="1">
        <f t="shared" si="1"/>
        <v>16</v>
      </c>
      <c r="O56" s="20">
        <f t="shared" si="49"/>
        <v>50</v>
      </c>
      <c r="P56" s="37">
        <f t="shared" ref="P56" si="80">SUM(O56:O59)</f>
        <v>127</v>
      </c>
      <c r="Q56" s="40">
        <f t="shared" ref="Q56" si="81">RANK(P56,$P$4:$P$63,1)</f>
        <v>9</v>
      </c>
      <c r="R56" s="14"/>
      <c r="S56" s="4">
        <v>75</v>
      </c>
      <c r="T56" s="4">
        <v>54</v>
      </c>
      <c r="U56" s="4"/>
      <c r="V56" s="4"/>
      <c r="W56" s="4"/>
      <c r="X56" s="24">
        <f t="shared" si="2"/>
        <v>8541</v>
      </c>
      <c r="Y56" s="4">
        <v>23</v>
      </c>
      <c r="Z56" s="4">
        <v>22</v>
      </c>
      <c r="AA56" s="4">
        <v>21</v>
      </c>
      <c r="AB56" s="4">
        <v>21</v>
      </c>
      <c r="AC56" s="4">
        <v>21</v>
      </c>
      <c r="AD56" s="25">
        <f t="shared" si="3"/>
        <v>5400</v>
      </c>
      <c r="AE56" s="3">
        <f t="shared" si="4"/>
        <v>13941</v>
      </c>
      <c r="AF56" s="3">
        <f t="shared" si="52"/>
        <v>17</v>
      </c>
      <c r="AG56" s="43">
        <f t="shared" ref="AG56" si="82">SUM(AF56:AF59)</f>
        <v>119</v>
      </c>
      <c r="AH56" s="44">
        <f t="shared" ref="AH56" si="83">RANK(AG56,$AG$4:$AG$75,1)</f>
        <v>8</v>
      </c>
      <c r="AI56" s="17"/>
      <c r="AJ56" s="19">
        <f t="shared" si="6"/>
        <v>67</v>
      </c>
      <c r="AK56" s="19">
        <f t="shared" si="7"/>
        <v>36</v>
      </c>
      <c r="AL56" s="43">
        <f t="shared" ref="AL56" si="84">AH56+Q56</f>
        <v>17</v>
      </c>
      <c r="AM56" s="44">
        <f t="shared" ref="AM56" si="85">RANK(AL56,$AL$4:$AL$63,1)</f>
        <v>8</v>
      </c>
    </row>
    <row r="57" spans="1:39" ht="18.5" thickBot="1" x14ac:dyDescent="0.4">
      <c r="A57" s="2">
        <v>54</v>
      </c>
      <c r="B57" s="52"/>
      <c r="C57" s="7" t="s">
        <v>97</v>
      </c>
      <c r="D57" s="7">
        <v>6</v>
      </c>
      <c r="E57" s="7">
        <v>10</v>
      </c>
      <c r="F57" s="7">
        <v>0</v>
      </c>
      <c r="G57" s="7">
        <v>0</v>
      </c>
      <c r="H57" s="7">
        <v>10</v>
      </c>
      <c r="I57" s="7">
        <v>10</v>
      </c>
      <c r="J57" s="7">
        <v>2</v>
      </c>
      <c r="K57" s="7">
        <v>8</v>
      </c>
      <c r="L57" s="7">
        <v>2</v>
      </c>
      <c r="M57" s="7">
        <v>10</v>
      </c>
      <c r="N57" s="1">
        <f t="shared" si="1"/>
        <v>58</v>
      </c>
      <c r="O57" s="20">
        <f t="shared" si="49"/>
        <v>15</v>
      </c>
      <c r="P57" s="38"/>
      <c r="Q57" s="41"/>
      <c r="R57" s="14"/>
      <c r="S57" s="4"/>
      <c r="T57" s="4"/>
      <c r="U57" s="4"/>
      <c r="V57" s="4"/>
      <c r="W57" s="4"/>
      <c r="X57" s="24">
        <f t="shared" si="2"/>
        <v>0</v>
      </c>
      <c r="Y57" s="4"/>
      <c r="Z57" s="4"/>
      <c r="AA57" s="4"/>
      <c r="AB57" s="4"/>
      <c r="AC57" s="4"/>
      <c r="AD57" s="25">
        <f t="shared" si="3"/>
        <v>0</v>
      </c>
      <c r="AE57" s="3">
        <f t="shared" si="4"/>
        <v>0</v>
      </c>
      <c r="AF57" s="3">
        <f t="shared" si="52"/>
        <v>56</v>
      </c>
      <c r="AG57" s="43"/>
      <c r="AH57" s="45"/>
      <c r="AI57" s="17"/>
      <c r="AJ57" s="19">
        <f t="shared" si="6"/>
        <v>71</v>
      </c>
      <c r="AK57" s="19">
        <f t="shared" si="7"/>
        <v>37</v>
      </c>
      <c r="AL57" s="43"/>
      <c r="AM57" s="45"/>
    </row>
    <row r="58" spans="1:39" ht="18.5" thickBot="1" x14ac:dyDescent="0.4">
      <c r="A58" s="2">
        <v>55</v>
      </c>
      <c r="B58" s="52"/>
      <c r="C58" s="7" t="s">
        <v>98</v>
      </c>
      <c r="D58" s="7">
        <v>8</v>
      </c>
      <c r="E58" s="7">
        <v>6</v>
      </c>
      <c r="F58" s="7">
        <v>10</v>
      </c>
      <c r="G58" s="7">
        <v>8</v>
      </c>
      <c r="H58" s="7">
        <v>10</v>
      </c>
      <c r="I58" s="7">
        <v>2</v>
      </c>
      <c r="J58" s="7">
        <v>0</v>
      </c>
      <c r="K58" s="7">
        <v>4</v>
      </c>
      <c r="L58" s="7">
        <v>4</v>
      </c>
      <c r="M58" s="7">
        <v>0</v>
      </c>
      <c r="N58" s="1">
        <f t="shared" si="1"/>
        <v>52</v>
      </c>
      <c r="O58" s="20">
        <f t="shared" si="49"/>
        <v>21</v>
      </c>
      <c r="P58" s="38"/>
      <c r="Q58" s="41"/>
      <c r="R58" s="14"/>
      <c r="S58" s="4">
        <v>51</v>
      </c>
      <c r="T58" s="4">
        <v>55</v>
      </c>
      <c r="U58" s="4">
        <v>51</v>
      </c>
      <c r="V58" s="4"/>
      <c r="W58" s="4"/>
      <c r="X58" s="24">
        <f t="shared" si="2"/>
        <v>8227</v>
      </c>
      <c r="Y58" s="4">
        <v>23</v>
      </c>
      <c r="Z58" s="4">
        <v>23</v>
      </c>
      <c r="AA58" s="4">
        <v>23</v>
      </c>
      <c r="AB58" s="4">
        <v>22</v>
      </c>
      <c r="AC58" s="4">
        <v>26</v>
      </c>
      <c r="AD58" s="25">
        <f t="shared" si="3"/>
        <v>5850</v>
      </c>
      <c r="AE58" s="3">
        <f t="shared" si="4"/>
        <v>14077</v>
      </c>
      <c r="AF58" s="3">
        <f t="shared" si="52"/>
        <v>16</v>
      </c>
      <c r="AG58" s="43"/>
      <c r="AH58" s="45"/>
      <c r="AI58" s="17"/>
      <c r="AJ58" s="19">
        <f t="shared" si="6"/>
        <v>37</v>
      </c>
      <c r="AK58" s="19">
        <f t="shared" si="7"/>
        <v>15</v>
      </c>
      <c r="AL58" s="43"/>
      <c r="AM58" s="45"/>
    </row>
    <row r="59" spans="1:39" ht="18.5" thickBot="1" x14ac:dyDescent="0.4">
      <c r="A59" s="2">
        <v>56</v>
      </c>
      <c r="B59" s="53"/>
      <c r="C59" s="7" t="s">
        <v>99</v>
      </c>
      <c r="D59" s="7">
        <v>8</v>
      </c>
      <c r="E59" s="7">
        <v>4</v>
      </c>
      <c r="F59" s="7">
        <v>0</v>
      </c>
      <c r="G59" s="7">
        <v>0</v>
      </c>
      <c r="H59" s="7">
        <v>2</v>
      </c>
      <c r="I59" s="7">
        <v>0</v>
      </c>
      <c r="J59" s="7">
        <v>0</v>
      </c>
      <c r="K59" s="7">
        <v>6</v>
      </c>
      <c r="L59" s="7">
        <v>10</v>
      </c>
      <c r="M59" s="7">
        <v>0</v>
      </c>
      <c r="N59" s="1">
        <f t="shared" si="1"/>
        <v>30</v>
      </c>
      <c r="O59" s="20">
        <f t="shared" si="49"/>
        <v>41</v>
      </c>
      <c r="P59" s="39"/>
      <c r="Q59" s="42"/>
      <c r="R59" s="14"/>
      <c r="S59" s="4">
        <v>53</v>
      </c>
      <c r="T59" s="4"/>
      <c r="U59" s="4"/>
      <c r="V59" s="4"/>
      <c r="W59" s="4"/>
      <c r="X59" s="24">
        <f t="shared" si="2"/>
        <v>2809</v>
      </c>
      <c r="Y59" s="4">
        <v>25</v>
      </c>
      <c r="Z59" s="4">
        <v>28</v>
      </c>
      <c r="AA59" s="4">
        <v>21</v>
      </c>
      <c r="AB59" s="4">
        <v>22</v>
      </c>
      <c r="AC59" s="4">
        <v>20</v>
      </c>
      <c r="AD59" s="25">
        <f t="shared" si="3"/>
        <v>5800</v>
      </c>
      <c r="AE59" s="3">
        <f t="shared" si="4"/>
        <v>8609</v>
      </c>
      <c r="AF59" s="3">
        <f t="shared" si="52"/>
        <v>30</v>
      </c>
      <c r="AG59" s="43"/>
      <c r="AH59" s="46"/>
      <c r="AI59" s="17"/>
      <c r="AJ59" s="19">
        <f t="shared" si="6"/>
        <v>71</v>
      </c>
      <c r="AK59" s="19">
        <f t="shared" si="7"/>
        <v>37</v>
      </c>
      <c r="AL59" s="43"/>
      <c r="AM59" s="46"/>
    </row>
    <row r="60" spans="1:39" ht="18.5" thickBot="1" x14ac:dyDescent="0.4">
      <c r="A60" s="2">
        <v>57</v>
      </c>
      <c r="B60" s="36" t="s">
        <v>100</v>
      </c>
      <c r="C60" s="7" t="s">
        <v>101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1">
        <f t="shared" si="1"/>
        <v>0</v>
      </c>
      <c r="O60" s="20">
        <f t="shared" si="49"/>
        <v>54</v>
      </c>
      <c r="P60" s="37">
        <f t="shared" ref="P60" si="86">SUM(O60:O63)</f>
        <v>216</v>
      </c>
      <c r="Q60" s="40">
        <f t="shared" ref="Q60" si="87">RANK(P60,$P$4:$P$63,1)</f>
        <v>15</v>
      </c>
      <c r="R60" s="13"/>
      <c r="S60" s="4">
        <v>52</v>
      </c>
      <c r="T60" s="4"/>
      <c r="U60" s="4"/>
      <c r="V60" s="4"/>
      <c r="W60" s="4"/>
      <c r="X60" s="24">
        <f t="shared" si="2"/>
        <v>2704</v>
      </c>
      <c r="Y60" s="4">
        <v>25</v>
      </c>
      <c r="Z60" s="4"/>
      <c r="AA60" s="4"/>
      <c r="AB60" s="4"/>
      <c r="AC60" s="4"/>
      <c r="AD60" s="25">
        <f t="shared" si="3"/>
        <v>1250</v>
      </c>
      <c r="AE60" s="3">
        <f t="shared" si="4"/>
        <v>3954</v>
      </c>
      <c r="AF60" s="3">
        <f t="shared" si="52"/>
        <v>46</v>
      </c>
      <c r="AG60" s="43">
        <f t="shared" ref="AG60" si="88">SUM(AF60:AF63)</f>
        <v>206</v>
      </c>
      <c r="AH60" s="44">
        <f t="shared" ref="AH60" si="89">RANK(AG60,$AG$4:$AG$75,1)</f>
        <v>15</v>
      </c>
      <c r="AI60" s="17"/>
      <c r="AJ60" s="19">
        <f t="shared" si="6"/>
        <v>100</v>
      </c>
      <c r="AK60" s="19">
        <f t="shared" si="7"/>
        <v>54</v>
      </c>
      <c r="AL60" s="43">
        <f t="shared" ref="AL60" si="90">AH60+Q60</f>
        <v>30</v>
      </c>
      <c r="AM60" s="44">
        <f t="shared" ref="AM60" si="91">RANK(AL60,$AL$4:$AL$63,1)</f>
        <v>15</v>
      </c>
    </row>
    <row r="61" spans="1:39" ht="18.5" thickBot="1" x14ac:dyDescent="0.4">
      <c r="A61" s="2">
        <v>58</v>
      </c>
      <c r="B61" s="36"/>
      <c r="C61" s="7" t="s">
        <v>102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1">
        <f t="shared" si="1"/>
        <v>0</v>
      </c>
      <c r="O61" s="20">
        <f t="shared" si="49"/>
        <v>54</v>
      </c>
      <c r="P61" s="38"/>
      <c r="Q61" s="41"/>
      <c r="R61" s="14"/>
      <c r="S61" s="4">
        <v>57</v>
      </c>
      <c r="T61" s="4"/>
      <c r="U61" s="4"/>
      <c r="V61" s="4"/>
      <c r="W61" s="4"/>
      <c r="X61" s="24">
        <f t="shared" si="2"/>
        <v>3249</v>
      </c>
      <c r="Y61" s="4"/>
      <c r="Z61" s="4"/>
      <c r="AA61" s="4"/>
      <c r="AB61" s="4"/>
      <c r="AC61" s="4"/>
      <c r="AD61" s="25">
        <f t="shared" si="3"/>
        <v>0</v>
      </c>
      <c r="AE61" s="3">
        <f t="shared" si="4"/>
        <v>3249</v>
      </c>
      <c r="AF61" s="3">
        <f t="shared" si="52"/>
        <v>48</v>
      </c>
      <c r="AG61" s="43"/>
      <c r="AH61" s="45"/>
      <c r="AI61" s="17"/>
      <c r="AJ61" s="19">
        <f t="shared" si="6"/>
        <v>102</v>
      </c>
      <c r="AK61" s="19">
        <f t="shared" si="7"/>
        <v>56</v>
      </c>
      <c r="AL61" s="43"/>
      <c r="AM61" s="45"/>
    </row>
    <row r="62" spans="1:39" ht="18.5" thickBot="1" x14ac:dyDescent="0.4">
      <c r="A62" s="2">
        <v>59</v>
      </c>
      <c r="B62" s="3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1">
        <f t="shared" si="1"/>
        <v>0</v>
      </c>
      <c r="O62" s="20">
        <f t="shared" si="49"/>
        <v>54</v>
      </c>
      <c r="P62" s="38"/>
      <c r="Q62" s="41"/>
      <c r="R62" s="14"/>
      <c r="S62" s="4"/>
      <c r="T62" s="4"/>
      <c r="U62" s="4"/>
      <c r="V62" s="4"/>
      <c r="W62" s="4"/>
      <c r="X62" s="24">
        <f t="shared" si="2"/>
        <v>0</v>
      </c>
      <c r="Y62" s="4"/>
      <c r="Z62" s="4"/>
      <c r="AA62" s="4"/>
      <c r="AB62" s="4"/>
      <c r="AC62" s="4"/>
      <c r="AD62" s="25">
        <f t="shared" si="3"/>
        <v>0</v>
      </c>
      <c r="AE62" s="3">
        <f t="shared" si="4"/>
        <v>0</v>
      </c>
      <c r="AF62" s="3">
        <f t="shared" si="52"/>
        <v>56</v>
      </c>
      <c r="AG62" s="43"/>
      <c r="AH62" s="45"/>
      <c r="AI62" s="17"/>
      <c r="AJ62" s="19">
        <f t="shared" si="6"/>
        <v>110</v>
      </c>
      <c r="AK62" s="19">
        <f t="shared" si="7"/>
        <v>59</v>
      </c>
      <c r="AL62" s="43"/>
      <c r="AM62" s="45"/>
    </row>
    <row r="63" spans="1:39" ht="18.5" thickBot="1" x14ac:dyDescent="0.4">
      <c r="A63" s="2">
        <v>60</v>
      </c>
      <c r="B63" s="3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1">
        <f t="shared" si="1"/>
        <v>0</v>
      </c>
      <c r="O63" s="20">
        <f t="shared" si="49"/>
        <v>54</v>
      </c>
      <c r="P63" s="39"/>
      <c r="Q63" s="42"/>
      <c r="R63" s="15"/>
      <c r="S63" s="4"/>
      <c r="T63" s="4"/>
      <c r="U63" s="4"/>
      <c r="V63" s="4"/>
      <c r="W63" s="4"/>
      <c r="X63" s="24">
        <f t="shared" si="2"/>
        <v>0</v>
      </c>
      <c r="Y63" s="4"/>
      <c r="Z63" s="4"/>
      <c r="AA63" s="4"/>
      <c r="AB63" s="4"/>
      <c r="AC63" s="4"/>
      <c r="AD63" s="25">
        <f>Y63*50+Z63*50+AA63*50+AB63*50+AC63*50</f>
        <v>0</v>
      </c>
      <c r="AE63" s="3">
        <f t="shared" si="4"/>
        <v>0</v>
      </c>
      <c r="AF63" s="3">
        <f t="shared" si="52"/>
        <v>56</v>
      </c>
      <c r="AG63" s="43"/>
      <c r="AH63" s="46"/>
      <c r="AI63" s="17"/>
      <c r="AJ63" s="19">
        <f t="shared" si="6"/>
        <v>110</v>
      </c>
      <c r="AK63" s="19">
        <f t="shared" si="7"/>
        <v>59</v>
      </c>
      <c r="AL63" s="43"/>
      <c r="AM63" s="46"/>
    </row>
    <row r="64" spans="1:39" ht="14.4" customHeight="1" thickBot="1" x14ac:dyDescent="0.4">
      <c r="A64" s="2">
        <v>61</v>
      </c>
      <c r="B64" s="36" t="s">
        <v>108</v>
      </c>
      <c r="C64" s="7" t="s">
        <v>111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1">
        <f t="shared" ref="N64:N71" si="92">SUM(D64:M64)</f>
        <v>0</v>
      </c>
      <c r="O64" s="20">
        <f t="shared" ref="O64:O71" si="93">RANK(N64,$N$4:$N$63)</f>
        <v>54</v>
      </c>
      <c r="P64" s="37">
        <f t="shared" ref="P64" si="94">SUM(O64:O67)</f>
        <v>216</v>
      </c>
      <c r="Q64" s="40">
        <f t="shared" ref="Q64" si="95">RANK(P64,$P$4:$P$63,1)</f>
        <v>15</v>
      </c>
      <c r="R64" s="13"/>
      <c r="S64" s="4"/>
      <c r="T64" s="4"/>
      <c r="U64" s="4"/>
      <c r="V64" s="4"/>
      <c r="W64" s="4"/>
      <c r="X64" s="24">
        <f t="shared" ref="X64:X71" si="96">S64^2+T64^2+U64^2+V64^2+W64^2</f>
        <v>0</v>
      </c>
      <c r="Y64" s="4"/>
      <c r="Z64" s="4"/>
      <c r="AA64" s="4"/>
      <c r="AB64" s="4"/>
      <c r="AC64" s="4"/>
      <c r="AD64" s="25">
        <f t="shared" ref="AD64:AD71" si="97">Y64*50+Z64*50+AA64*50+AB64*50+AC64*50</f>
        <v>0</v>
      </c>
      <c r="AE64" s="3">
        <f t="shared" ref="AE64:AE71" si="98">X64+AD64</f>
        <v>0</v>
      </c>
      <c r="AF64" s="3">
        <f t="shared" ref="AF64:AF71" si="99">RANK(AE64,$AE$4:$AE$63)</f>
        <v>56</v>
      </c>
      <c r="AG64" s="43">
        <f t="shared" ref="AG64" si="100">SUM(AF64:AF67)</f>
        <v>224</v>
      </c>
      <c r="AH64" s="44">
        <f t="shared" ref="AH64" si="101">RANK(AG64,$AG$4:$AG$75,1)</f>
        <v>16</v>
      </c>
      <c r="AI64" s="17"/>
      <c r="AJ64" s="19">
        <f t="shared" ref="AJ64:AJ71" si="102">O64+AF64</f>
        <v>110</v>
      </c>
      <c r="AK64" s="19">
        <f t="shared" ref="AK64:AK71" si="103">RANK(AJ64,$AJ$4:$AJ$63,1)</f>
        <v>59</v>
      </c>
      <c r="AL64" s="43">
        <f t="shared" ref="AL64:AL72" si="104">AH64+Q64</f>
        <v>31</v>
      </c>
      <c r="AM64" s="44" t="e">
        <f t="shared" ref="AM64:AM72" si="105">RANK(AL64,$AL$4:$AL$63,1)</f>
        <v>#N/A</v>
      </c>
    </row>
    <row r="65" spans="1:39" ht="14.4" customHeight="1" thickBot="1" x14ac:dyDescent="0.4">
      <c r="A65" s="2">
        <v>62</v>
      </c>
      <c r="B65" s="36"/>
      <c r="C65" s="7" t="s">
        <v>112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1">
        <f t="shared" si="92"/>
        <v>0</v>
      </c>
      <c r="O65" s="20">
        <f t="shared" si="93"/>
        <v>54</v>
      </c>
      <c r="P65" s="38"/>
      <c r="Q65" s="41"/>
      <c r="R65" s="14"/>
      <c r="S65" s="4"/>
      <c r="T65" s="4"/>
      <c r="U65" s="4"/>
      <c r="V65" s="4"/>
      <c r="W65" s="4"/>
      <c r="X65" s="24">
        <f t="shared" si="96"/>
        <v>0</v>
      </c>
      <c r="Y65" s="4"/>
      <c r="Z65" s="4"/>
      <c r="AA65" s="4"/>
      <c r="AB65" s="4"/>
      <c r="AC65" s="4"/>
      <c r="AD65" s="25">
        <f t="shared" si="97"/>
        <v>0</v>
      </c>
      <c r="AE65" s="3">
        <f t="shared" si="98"/>
        <v>0</v>
      </c>
      <c r="AF65" s="3">
        <f t="shared" si="99"/>
        <v>56</v>
      </c>
      <c r="AG65" s="43"/>
      <c r="AH65" s="45"/>
      <c r="AI65" s="17"/>
      <c r="AJ65" s="19">
        <f t="shared" si="102"/>
        <v>110</v>
      </c>
      <c r="AK65" s="19">
        <f t="shared" si="103"/>
        <v>59</v>
      </c>
      <c r="AL65" s="43"/>
      <c r="AM65" s="45"/>
    </row>
    <row r="66" spans="1:39" ht="14.4" customHeight="1" thickBot="1" x14ac:dyDescent="0.4">
      <c r="A66" s="2">
        <v>63</v>
      </c>
      <c r="B66" s="3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1">
        <f t="shared" si="92"/>
        <v>0</v>
      </c>
      <c r="O66" s="20">
        <f t="shared" si="93"/>
        <v>54</v>
      </c>
      <c r="P66" s="38"/>
      <c r="Q66" s="41"/>
      <c r="R66" s="14"/>
      <c r="S66" s="4"/>
      <c r="T66" s="4"/>
      <c r="U66" s="4"/>
      <c r="V66" s="4"/>
      <c r="W66" s="4"/>
      <c r="X66" s="24">
        <f t="shared" si="96"/>
        <v>0</v>
      </c>
      <c r="Y66" s="4"/>
      <c r="Z66" s="4"/>
      <c r="AA66" s="4"/>
      <c r="AB66" s="4"/>
      <c r="AC66" s="4"/>
      <c r="AD66" s="25">
        <f t="shared" si="97"/>
        <v>0</v>
      </c>
      <c r="AE66" s="3">
        <f t="shared" si="98"/>
        <v>0</v>
      </c>
      <c r="AF66" s="3">
        <f t="shared" si="99"/>
        <v>56</v>
      </c>
      <c r="AG66" s="43"/>
      <c r="AH66" s="45"/>
      <c r="AI66" s="17"/>
      <c r="AJ66" s="19">
        <f t="shared" si="102"/>
        <v>110</v>
      </c>
      <c r="AK66" s="19">
        <f t="shared" si="103"/>
        <v>59</v>
      </c>
      <c r="AL66" s="43"/>
      <c r="AM66" s="45"/>
    </row>
    <row r="67" spans="1:39" ht="14.4" customHeight="1" thickBot="1" x14ac:dyDescent="0.4">
      <c r="A67" s="2">
        <v>64</v>
      </c>
      <c r="B67" s="3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1">
        <f t="shared" si="92"/>
        <v>0</v>
      </c>
      <c r="O67" s="20">
        <f t="shared" si="93"/>
        <v>54</v>
      </c>
      <c r="P67" s="39"/>
      <c r="Q67" s="42"/>
      <c r="R67" s="15"/>
      <c r="S67" s="4"/>
      <c r="T67" s="4"/>
      <c r="U67" s="4"/>
      <c r="V67" s="4"/>
      <c r="W67" s="4"/>
      <c r="X67" s="24">
        <f t="shared" si="96"/>
        <v>0</v>
      </c>
      <c r="Y67" s="4"/>
      <c r="Z67" s="4"/>
      <c r="AA67" s="4"/>
      <c r="AB67" s="4"/>
      <c r="AC67" s="4"/>
      <c r="AD67" s="25">
        <f t="shared" si="97"/>
        <v>0</v>
      </c>
      <c r="AE67" s="3">
        <f t="shared" si="98"/>
        <v>0</v>
      </c>
      <c r="AF67" s="3">
        <f t="shared" si="99"/>
        <v>56</v>
      </c>
      <c r="AG67" s="43"/>
      <c r="AH67" s="46"/>
      <c r="AI67" s="17"/>
      <c r="AJ67" s="19">
        <f t="shared" si="102"/>
        <v>110</v>
      </c>
      <c r="AK67" s="19">
        <f t="shared" si="103"/>
        <v>59</v>
      </c>
      <c r="AL67" s="43"/>
      <c r="AM67" s="46"/>
    </row>
    <row r="68" spans="1:39" ht="18.5" thickBot="1" x14ac:dyDescent="0.4">
      <c r="A68" s="2">
        <v>65</v>
      </c>
      <c r="B68" s="36" t="s">
        <v>109</v>
      </c>
      <c r="C68" s="7" t="s">
        <v>113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1">
        <f t="shared" si="92"/>
        <v>0</v>
      </c>
      <c r="O68" s="20">
        <f t="shared" si="93"/>
        <v>54</v>
      </c>
      <c r="P68" s="37">
        <f t="shared" ref="P68" si="106">SUM(O68:O71)</f>
        <v>216</v>
      </c>
      <c r="Q68" s="40">
        <f t="shared" ref="Q68" si="107">RANK(P68,$P$4:$P$63,1)</f>
        <v>15</v>
      </c>
      <c r="R68" s="13"/>
      <c r="S68" s="4"/>
      <c r="T68" s="4"/>
      <c r="U68" s="4"/>
      <c r="V68" s="4"/>
      <c r="W68" s="4"/>
      <c r="X68" s="24">
        <f t="shared" si="96"/>
        <v>0</v>
      </c>
      <c r="Y68" s="4"/>
      <c r="Z68" s="4"/>
      <c r="AA68" s="4"/>
      <c r="AB68" s="4"/>
      <c r="AC68" s="4"/>
      <c r="AD68" s="25">
        <f t="shared" si="97"/>
        <v>0</v>
      </c>
      <c r="AE68" s="3">
        <f t="shared" si="98"/>
        <v>0</v>
      </c>
      <c r="AF68" s="3">
        <f t="shared" si="99"/>
        <v>56</v>
      </c>
      <c r="AG68" s="43">
        <f t="shared" ref="AG68" si="108">SUM(AF68:AF71)</f>
        <v>224</v>
      </c>
      <c r="AH68" s="44">
        <f t="shared" ref="AH68" si="109">RANK(AG68,$AG$4:$AG$75,1)</f>
        <v>16</v>
      </c>
      <c r="AI68" s="17"/>
      <c r="AJ68" s="19">
        <f t="shared" si="102"/>
        <v>110</v>
      </c>
      <c r="AK68" s="19">
        <f t="shared" si="103"/>
        <v>59</v>
      </c>
      <c r="AL68" s="43">
        <f t="shared" si="104"/>
        <v>31</v>
      </c>
      <c r="AM68" s="44" t="e">
        <f t="shared" si="105"/>
        <v>#N/A</v>
      </c>
    </row>
    <row r="69" spans="1:39" ht="18.5" thickBot="1" x14ac:dyDescent="0.4">
      <c r="A69" s="2">
        <v>66</v>
      </c>
      <c r="B69" s="36"/>
      <c r="C69" s="7" t="s">
        <v>114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1">
        <f t="shared" si="92"/>
        <v>0</v>
      </c>
      <c r="O69" s="20">
        <f t="shared" si="93"/>
        <v>54</v>
      </c>
      <c r="P69" s="38"/>
      <c r="Q69" s="41"/>
      <c r="R69" s="14"/>
      <c r="S69" s="4"/>
      <c r="T69" s="4"/>
      <c r="U69" s="4"/>
      <c r="V69" s="4"/>
      <c r="W69" s="4"/>
      <c r="X69" s="24">
        <f t="shared" si="96"/>
        <v>0</v>
      </c>
      <c r="Y69" s="4"/>
      <c r="Z69" s="4"/>
      <c r="AA69" s="4"/>
      <c r="AB69" s="4"/>
      <c r="AC69" s="4"/>
      <c r="AD69" s="25">
        <f t="shared" si="97"/>
        <v>0</v>
      </c>
      <c r="AE69" s="3">
        <f t="shared" si="98"/>
        <v>0</v>
      </c>
      <c r="AF69" s="3">
        <f t="shared" si="99"/>
        <v>56</v>
      </c>
      <c r="AG69" s="43"/>
      <c r="AH69" s="45"/>
      <c r="AI69" s="17"/>
      <c r="AJ69" s="19">
        <f t="shared" si="102"/>
        <v>110</v>
      </c>
      <c r="AK69" s="19">
        <f t="shared" si="103"/>
        <v>59</v>
      </c>
      <c r="AL69" s="43"/>
      <c r="AM69" s="45"/>
    </row>
    <row r="70" spans="1:39" ht="18.5" thickBot="1" x14ac:dyDescent="0.4">
      <c r="A70" s="2">
        <v>67</v>
      </c>
      <c r="B70" s="36"/>
      <c r="C70" s="7" t="s">
        <v>115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1">
        <f t="shared" si="92"/>
        <v>0</v>
      </c>
      <c r="O70" s="20">
        <f t="shared" si="93"/>
        <v>54</v>
      </c>
      <c r="P70" s="38"/>
      <c r="Q70" s="41"/>
      <c r="R70" s="14"/>
      <c r="S70" s="4"/>
      <c r="T70" s="4"/>
      <c r="U70" s="4"/>
      <c r="V70" s="4"/>
      <c r="W70" s="4"/>
      <c r="X70" s="24">
        <f t="shared" si="96"/>
        <v>0</v>
      </c>
      <c r="Y70" s="4"/>
      <c r="Z70" s="4"/>
      <c r="AA70" s="4"/>
      <c r="AB70" s="4"/>
      <c r="AC70" s="4"/>
      <c r="AD70" s="25">
        <f t="shared" si="97"/>
        <v>0</v>
      </c>
      <c r="AE70" s="3">
        <f t="shared" si="98"/>
        <v>0</v>
      </c>
      <c r="AF70" s="3">
        <f t="shared" si="99"/>
        <v>56</v>
      </c>
      <c r="AG70" s="43"/>
      <c r="AH70" s="45"/>
      <c r="AI70" s="17"/>
      <c r="AJ70" s="19">
        <f t="shared" si="102"/>
        <v>110</v>
      </c>
      <c r="AK70" s="19">
        <f t="shared" si="103"/>
        <v>59</v>
      </c>
      <c r="AL70" s="43"/>
      <c r="AM70" s="45"/>
    </row>
    <row r="71" spans="1:39" ht="18.5" thickBot="1" x14ac:dyDescent="0.4">
      <c r="A71" s="2">
        <v>68</v>
      </c>
      <c r="B71" s="36"/>
      <c r="C71" s="7" t="s">
        <v>116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1">
        <f t="shared" si="92"/>
        <v>0</v>
      </c>
      <c r="O71" s="20">
        <f t="shared" si="93"/>
        <v>54</v>
      </c>
      <c r="P71" s="39"/>
      <c r="Q71" s="42"/>
      <c r="R71" s="15"/>
      <c r="S71" s="4"/>
      <c r="T71" s="4"/>
      <c r="U71" s="4"/>
      <c r="V71" s="4"/>
      <c r="W71" s="4"/>
      <c r="X71" s="24">
        <f t="shared" si="96"/>
        <v>0</v>
      </c>
      <c r="Y71" s="4"/>
      <c r="Z71" s="4"/>
      <c r="AA71" s="4"/>
      <c r="AB71" s="4"/>
      <c r="AC71" s="4"/>
      <c r="AD71" s="25">
        <f t="shared" si="97"/>
        <v>0</v>
      </c>
      <c r="AE71" s="3">
        <f t="shared" si="98"/>
        <v>0</v>
      </c>
      <c r="AF71" s="3">
        <f t="shared" si="99"/>
        <v>56</v>
      </c>
      <c r="AG71" s="43"/>
      <c r="AH71" s="46"/>
      <c r="AI71" s="17"/>
      <c r="AJ71" s="19">
        <f t="shared" si="102"/>
        <v>110</v>
      </c>
      <c r="AK71" s="19">
        <f t="shared" si="103"/>
        <v>59</v>
      </c>
      <c r="AL71" s="43"/>
      <c r="AM71" s="46"/>
    </row>
    <row r="72" spans="1:39" ht="18.5" thickBot="1" x14ac:dyDescent="0.4">
      <c r="A72" s="2">
        <v>69</v>
      </c>
      <c r="B72" s="36" t="s">
        <v>110</v>
      </c>
      <c r="C72" s="7" t="s">
        <v>117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1">
        <f t="shared" ref="N72:N75" si="110">SUM(D72:M72)</f>
        <v>0</v>
      </c>
      <c r="O72" s="20">
        <f t="shared" ref="O72:O75" si="111">RANK(N72,$N$4:$N$63)</f>
        <v>54</v>
      </c>
      <c r="P72" s="37">
        <f t="shared" ref="P72" si="112">SUM(O72:O75)</f>
        <v>216</v>
      </c>
      <c r="Q72" s="40">
        <f t="shared" ref="Q72" si="113">RANK(P72,$P$4:$P$63,1)</f>
        <v>15</v>
      </c>
      <c r="R72" s="13"/>
      <c r="S72" s="4"/>
      <c r="T72" s="4"/>
      <c r="U72" s="4"/>
      <c r="V72" s="4"/>
      <c r="W72" s="4"/>
      <c r="X72" s="24">
        <f t="shared" ref="X72:X75" si="114">S72^2+T72^2+U72^2+V72^2+W72^2</f>
        <v>0</v>
      </c>
      <c r="Y72" s="4"/>
      <c r="Z72" s="4"/>
      <c r="AA72" s="4"/>
      <c r="AB72" s="4"/>
      <c r="AC72" s="4"/>
      <c r="AD72" s="25">
        <f t="shared" ref="AD72:AD75" si="115">Y72*50+Z72*50+AA72*50+AB72*50+AC72*50</f>
        <v>0</v>
      </c>
      <c r="AE72" s="3">
        <f t="shared" ref="AE72:AE75" si="116">X72+AD72</f>
        <v>0</v>
      </c>
      <c r="AF72" s="3">
        <f t="shared" ref="AF72:AF75" si="117">RANK(AE72,$AE$4:$AE$63)</f>
        <v>56</v>
      </c>
      <c r="AG72" s="43">
        <f t="shared" ref="AG72" si="118">SUM(AF72:AF75)</f>
        <v>224</v>
      </c>
      <c r="AH72" s="44">
        <f t="shared" ref="AH72" si="119">RANK(AG72,$AG$4:$AG$75,1)</f>
        <v>16</v>
      </c>
      <c r="AI72" s="17"/>
      <c r="AJ72" s="19">
        <f t="shared" ref="AJ72:AJ75" si="120">O72+AF72</f>
        <v>110</v>
      </c>
      <c r="AK72" s="19">
        <f t="shared" ref="AK72:AK75" si="121">RANK(AJ72,$AJ$4:$AJ$63,1)</f>
        <v>59</v>
      </c>
      <c r="AL72" s="43">
        <f t="shared" si="104"/>
        <v>31</v>
      </c>
      <c r="AM72" s="44" t="e">
        <f t="shared" si="105"/>
        <v>#N/A</v>
      </c>
    </row>
    <row r="73" spans="1:39" ht="18.5" thickBot="1" x14ac:dyDescent="0.4">
      <c r="A73" s="2">
        <v>70</v>
      </c>
      <c r="B73" s="36"/>
      <c r="C73" s="7" t="s">
        <v>118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1">
        <f t="shared" si="110"/>
        <v>0</v>
      </c>
      <c r="O73" s="20">
        <f t="shared" si="111"/>
        <v>54</v>
      </c>
      <c r="P73" s="38"/>
      <c r="Q73" s="41"/>
      <c r="R73" s="14"/>
      <c r="S73" s="4"/>
      <c r="T73" s="4"/>
      <c r="U73" s="4"/>
      <c r="V73" s="4"/>
      <c r="W73" s="4"/>
      <c r="X73" s="24">
        <f t="shared" si="114"/>
        <v>0</v>
      </c>
      <c r="Y73" s="4"/>
      <c r="Z73" s="4"/>
      <c r="AA73" s="4"/>
      <c r="AB73" s="4"/>
      <c r="AC73" s="4"/>
      <c r="AD73" s="25">
        <f t="shared" si="115"/>
        <v>0</v>
      </c>
      <c r="AE73" s="3">
        <f t="shared" si="116"/>
        <v>0</v>
      </c>
      <c r="AF73" s="3">
        <f t="shared" si="117"/>
        <v>56</v>
      </c>
      <c r="AG73" s="43"/>
      <c r="AH73" s="45"/>
      <c r="AI73" s="17"/>
      <c r="AJ73" s="19">
        <f t="shared" si="120"/>
        <v>110</v>
      </c>
      <c r="AK73" s="19">
        <f t="shared" si="121"/>
        <v>59</v>
      </c>
      <c r="AL73" s="43"/>
      <c r="AM73" s="45"/>
    </row>
    <row r="74" spans="1:39" ht="18.5" thickBot="1" x14ac:dyDescent="0.4">
      <c r="A74" s="2">
        <v>71</v>
      </c>
      <c r="B74" s="3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1">
        <f t="shared" si="110"/>
        <v>0</v>
      </c>
      <c r="O74" s="20">
        <f t="shared" si="111"/>
        <v>54</v>
      </c>
      <c r="P74" s="38"/>
      <c r="Q74" s="41"/>
      <c r="R74" s="14"/>
      <c r="S74" s="4"/>
      <c r="T74" s="4"/>
      <c r="U74" s="4"/>
      <c r="V74" s="4"/>
      <c r="W74" s="4"/>
      <c r="X74" s="24">
        <f t="shared" si="114"/>
        <v>0</v>
      </c>
      <c r="Y74" s="4"/>
      <c r="Z74" s="4"/>
      <c r="AA74" s="4"/>
      <c r="AB74" s="4"/>
      <c r="AC74" s="4"/>
      <c r="AD74" s="25">
        <f t="shared" si="115"/>
        <v>0</v>
      </c>
      <c r="AE74" s="3">
        <f t="shared" si="116"/>
        <v>0</v>
      </c>
      <c r="AF74" s="3">
        <f t="shared" si="117"/>
        <v>56</v>
      </c>
      <c r="AG74" s="43"/>
      <c r="AH74" s="45"/>
      <c r="AI74" s="17"/>
      <c r="AJ74" s="19">
        <f t="shared" si="120"/>
        <v>110</v>
      </c>
      <c r="AK74" s="19">
        <f t="shared" si="121"/>
        <v>59</v>
      </c>
      <c r="AL74" s="43"/>
      <c r="AM74" s="45"/>
    </row>
    <row r="75" spans="1:39" ht="18.5" thickBot="1" x14ac:dyDescent="0.4">
      <c r="A75" s="2">
        <v>72</v>
      </c>
      <c r="B75" s="3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1">
        <f t="shared" si="110"/>
        <v>0</v>
      </c>
      <c r="O75" s="20">
        <f t="shared" si="111"/>
        <v>54</v>
      </c>
      <c r="P75" s="39"/>
      <c r="Q75" s="42"/>
      <c r="R75" s="15"/>
      <c r="S75" s="4"/>
      <c r="T75" s="4"/>
      <c r="U75" s="4"/>
      <c r="V75" s="4"/>
      <c r="W75" s="4"/>
      <c r="X75" s="24">
        <f t="shared" si="114"/>
        <v>0</v>
      </c>
      <c r="Y75" s="4"/>
      <c r="Z75" s="4"/>
      <c r="AA75" s="4"/>
      <c r="AB75" s="4"/>
      <c r="AC75" s="4"/>
      <c r="AD75" s="25">
        <f t="shared" si="115"/>
        <v>0</v>
      </c>
      <c r="AE75" s="3">
        <f t="shared" si="116"/>
        <v>0</v>
      </c>
      <c r="AF75" s="3">
        <f t="shared" si="117"/>
        <v>56</v>
      </c>
      <c r="AG75" s="43"/>
      <c r="AH75" s="46"/>
      <c r="AI75" s="17"/>
      <c r="AJ75" s="19">
        <f t="shared" si="120"/>
        <v>110</v>
      </c>
      <c r="AK75" s="19">
        <f t="shared" si="121"/>
        <v>59</v>
      </c>
      <c r="AL75" s="43"/>
      <c r="AM75" s="46"/>
    </row>
    <row r="76" spans="1:39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</row>
    <row r="77" spans="1:39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</sheetData>
  <sheetProtection selectLockedCells="1"/>
  <autoFilter ref="A3:AM63" xr:uid="{12487A44-4133-4969-898E-AE70AA2E189E}"/>
  <mergeCells count="130">
    <mergeCell ref="B64:B67"/>
    <mergeCell ref="P64:P67"/>
    <mergeCell ref="Q64:Q67"/>
    <mergeCell ref="AG64:AG67"/>
    <mergeCell ref="AH64:AH67"/>
    <mergeCell ref="AL64:AL67"/>
    <mergeCell ref="AM64:AM67"/>
    <mergeCell ref="B68:B71"/>
    <mergeCell ref="P68:P71"/>
    <mergeCell ref="Q68:Q71"/>
    <mergeCell ref="AG68:AG71"/>
    <mergeCell ref="AH68:AH71"/>
    <mergeCell ref="AL68:AL71"/>
    <mergeCell ref="AM68:AM71"/>
    <mergeCell ref="AM60:AM63"/>
    <mergeCell ref="AL44:AL47"/>
    <mergeCell ref="AL60:AL63"/>
    <mergeCell ref="AL36:AL39"/>
    <mergeCell ref="AL40:AL43"/>
    <mergeCell ref="B48:B51"/>
    <mergeCell ref="P48:P51"/>
    <mergeCell ref="Q48:Q51"/>
    <mergeCell ref="AG48:AG51"/>
    <mergeCell ref="AH48:AH51"/>
    <mergeCell ref="AL48:AL51"/>
    <mergeCell ref="AM48:AM51"/>
    <mergeCell ref="B60:B63"/>
    <mergeCell ref="B44:B47"/>
    <mergeCell ref="B52:B55"/>
    <mergeCell ref="AG52:AG55"/>
    <mergeCell ref="B40:B43"/>
    <mergeCell ref="AG40:AG43"/>
    <mergeCell ref="P36:P39"/>
    <mergeCell ref="P40:P43"/>
    <mergeCell ref="Q36:Q39"/>
    <mergeCell ref="Q40:Q43"/>
    <mergeCell ref="B56:B59"/>
    <mergeCell ref="AG56:AG59"/>
    <mergeCell ref="AM28:AM31"/>
    <mergeCell ref="AM32:AM35"/>
    <mergeCell ref="AL20:AL23"/>
    <mergeCell ref="AL24:AL27"/>
    <mergeCell ref="AL28:AL31"/>
    <mergeCell ref="AL32:AL35"/>
    <mergeCell ref="AL52:AL55"/>
    <mergeCell ref="AM52:AM55"/>
    <mergeCell ref="AM36:AM39"/>
    <mergeCell ref="AM40:AM43"/>
    <mergeCell ref="AM44:AM47"/>
    <mergeCell ref="AJ2:AM2"/>
    <mergeCell ref="AL4:AL7"/>
    <mergeCell ref="AM4:AM7"/>
    <mergeCell ref="AL8:AL11"/>
    <mergeCell ref="AL12:AL15"/>
    <mergeCell ref="AH12:AH15"/>
    <mergeCell ref="AH16:AH19"/>
    <mergeCell ref="AH20:AH23"/>
    <mergeCell ref="AH24:AH27"/>
    <mergeCell ref="AL16:AL19"/>
    <mergeCell ref="AM8:AM11"/>
    <mergeCell ref="AM12:AM15"/>
    <mergeCell ref="AM16:AM19"/>
    <mergeCell ref="AM20:AM23"/>
    <mergeCell ref="AM24:AM27"/>
    <mergeCell ref="D2:O2"/>
    <mergeCell ref="S2:AH2"/>
    <mergeCell ref="P4:P7"/>
    <mergeCell ref="Q4:Q7"/>
    <mergeCell ref="P8:P11"/>
    <mergeCell ref="Q8:Q11"/>
    <mergeCell ref="AH4:AH7"/>
    <mergeCell ref="AH8:AH11"/>
    <mergeCell ref="AH60:AH63"/>
    <mergeCell ref="AH28:AH31"/>
    <mergeCell ref="AH32:AH35"/>
    <mergeCell ref="AH36:AH39"/>
    <mergeCell ref="AH40:AH43"/>
    <mergeCell ref="AH44:AH47"/>
    <mergeCell ref="AH52:AH55"/>
    <mergeCell ref="AG60:AG63"/>
    <mergeCell ref="P60:P63"/>
    <mergeCell ref="Q60:Q63"/>
    <mergeCell ref="AG44:AG47"/>
    <mergeCell ref="P44:P47"/>
    <mergeCell ref="Q44:Q47"/>
    <mergeCell ref="P52:P55"/>
    <mergeCell ref="Q52:Q55"/>
    <mergeCell ref="AG36:AG39"/>
    <mergeCell ref="AG32:AG35"/>
    <mergeCell ref="P28:P31"/>
    <mergeCell ref="P32:P35"/>
    <mergeCell ref="Q28:Q31"/>
    <mergeCell ref="Q32:Q35"/>
    <mergeCell ref="B36:B39"/>
    <mergeCell ref="B4:B7"/>
    <mergeCell ref="AG4:AG7"/>
    <mergeCell ref="B8:B11"/>
    <mergeCell ref="AG8:AG11"/>
    <mergeCell ref="B12:B15"/>
    <mergeCell ref="AG12:AG15"/>
    <mergeCell ref="P12:P15"/>
    <mergeCell ref="Q12:Q15"/>
    <mergeCell ref="B24:B27"/>
    <mergeCell ref="AG24:AG27"/>
    <mergeCell ref="P24:P27"/>
    <mergeCell ref="Q24:Q27"/>
    <mergeCell ref="B72:B75"/>
    <mergeCell ref="P72:P75"/>
    <mergeCell ref="Q72:Q75"/>
    <mergeCell ref="AG72:AG75"/>
    <mergeCell ref="AH72:AH75"/>
    <mergeCell ref="AL72:AL75"/>
    <mergeCell ref="AM72:AM75"/>
    <mergeCell ref="S1:AH1"/>
    <mergeCell ref="AH56:AH59"/>
    <mergeCell ref="AL56:AL59"/>
    <mergeCell ref="AM56:AM59"/>
    <mergeCell ref="P56:P59"/>
    <mergeCell ref="Q56:Q59"/>
    <mergeCell ref="B16:B19"/>
    <mergeCell ref="AG16:AG19"/>
    <mergeCell ref="B20:B23"/>
    <mergeCell ref="AG20:AG23"/>
    <mergeCell ref="P16:P19"/>
    <mergeCell ref="P20:P23"/>
    <mergeCell ref="Q16:Q19"/>
    <mergeCell ref="Q20:Q23"/>
    <mergeCell ref="B28:B31"/>
    <mergeCell ref="AG28:AG31"/>
    <mergeCell ref="B32:B35"/>
  </mergeCells>
  <pageMargins left="0.7" right="0.7" top="0.75" bottom="0.75" header="0.3" footer="0.3"/>
  <pageSetup paperSize="9" scale="3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4D77-980D-4F4A-91CE-813E26B49926}">
  <sheetPr>
    <pageSetUpPr fitToPage="1"/>
  </sheetPr>
  <dimension ref="A1:AM82"/>
  <sheetViews>
    <sheetView zoomScale="70" zoomScaleNormal="70" workbookViewId="0">
      <selection activeCell="AK1" sqref="AK1"/>
    </sheetView>
  </sheetViews>
  <sheetFormatPr defaultRowHeight="14.5" outlineLevelCol="1" x14ac:dyDescent="0.35"/>
  <cols>
    <col min="1" max="1" width="5.54296875" customWidth="1"/>
    <col min="2" max="2" width="15.6328125" customWidth="1"/>
    <col min="3" max="3" width="29.36328125" customWidth="1"/>
    <col min="4" max="13" width="6.453125" hidden="1" customWidth="1" outlineLevel="1"/>
    <col min="14" max="15" width="6.453125" style="8" hidden="1" customWidth="1" outlineLevel="1"/>
    <col min="16" max="17" width="11" style="8" hidden="1" customWidth="1" outlineLevel="1"/>
    <col min="18" max="18" width="3.08984375" style="8" customWidth="1" collapsed="1"/>
    <col min="19" max="30" width="12.54296875" hidden="1" customWidth="1" outlineLevel="1"/>
    <col min="31" max="32" width="16.453125" hidden="1" customWidth="1" outlineLevel="1"/>
    <col min="33" max="33" width="12" hidden="1" customWidth="1" outlineLevel="1"/>
    <col min="34" max="34" width="12.08984375" hidden="1" customWidth="1" outlineLevel="1"/>
    <col min="35" max="35" width="2.90625" customWidth="1" collapsed="1"/>
    <col min="36" max="38" width="18.90625" customWidth="1" outlineLevel="1"/>
    <col min="39" max="39" width="22.08984375" customWidth="1" outlineLevel="1"/>
  </cols>
  <sheetData>
    <row r="1" spans="1:39" ht="21" x14ac:dyDescent="0.5">
      <c r="J1" t="s">
        <v>67</v>
      </c>
      <c r="R1" s="10"/>
      <c r="S1" s="47" t="s">
        <v>67</v>
      </c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10"/>
      <c r="AK1" s="59" t="s">
        <v>67</v>
      </c>
    </row>
    <row r="2" spans="1:39" ht="64.5" customHeight="1" x14ac:dyDescent="0.35">
      <c r="D2" s="48" t="s">
        <v>8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21"/>
      <c r="Q2" s="21"/>
      <c r="R2" s="11"/>
      <c r="S2" s="49" t="s">
        <v>10</v>
      </c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16"/>
      <c r="AJ2" s="50" t="s">
        <v>11</v>
      </c>
      <c r="AK2" s="50"/>
      <c r="AL2" s="50"/>
      <c r="AM2" s="50"/>
    </row>
    <row r="3" spans="1:39" ht="53.4" customHeight="1" x14ac:dyDescent="0.35">
      <c r="A3" s="2" t="s">
        <v>3</v>
      </c>
      <c r="B3" s="2" t="s">
        <v>1</v>
      </c>
      <c r="C3" s="3" t="s">
        <v>2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6" t="s">
        <v>0</v>
      </c>
      <c r="O3" s="5" t="s">
        <v>16</v>
      </c>
      <c r="P3" s="5" t="s">
        <v>5</v>
      </c>
      <c r="Q3" s="5" t="s">
        <v>9</v>
      </c>
      <c r="R3" s="12"/>
      <c r="S3" s="22" t="s">
        <v>27</v>
      </c>
      <c r="T3" s="22" t="s">
        <v>28</v>
      </c>
      <c r="U3" s="22" t="s">
        <v>29</v>
      </c>
      <c r="V3" s="22" t="s">
        <v>30</v>
      </c>
      <c r="W3" s="22" t="s">
        <v>31</v>
      </c>
      <c r="X3" s="22" t="s">
        <v>37</v>
      </c>
      <c r="Y3" s="23" t="s">
        <v>33</v>
      </c>
      <c r="Z3" s="23" t="s">
        <v>32</v>
      </c>
      <c r="AA3" s="23" t="s">
        <v>34</v>
      </c>
      <c r="AB3" s="23" t="s">
        <v>35</v>
      </c>
      <c r="AC3" s="23" t="s">
        <v>36</v>
      </c>
      <c r="AD3" s="23" t="s">
        <v>38</v>
      </c>
      <c r="AE3" s="3" t="s">
        <v>39</v>
      </c>
      <c r="AF3" s="5" t="s">
        <v>7</v>
      </c>
      <c r="AG3" s="6" t="s">
        <v>4</v>
      </c>
      <c r="AH3" s="5" t="s">
        <v>6</v>
      </c>
      <c r="AI3" s="18"/>
      <c r="AJ3" s="5" t="s">
        <v>12</v>
      </c>
      <c r="AK3" s="5" t="s">
        <v>13</v>
      </c>
      <c r="AL3" s="5" t="s">
        <v>14</v>
      </c>
      <c r="AM3" s="5" t="s">
        <v>15</v>
      </c>
    </row>
    <row r="4" spans="1:39" ht="21" customHeight="1" thickBot="1" x14ac:dyDescent="0.4">
      <c r="A4" s="2">
        <v>1</v>
      </c>
      <c r="B4" s="36" t="str">
        <f>'ieavde 1 posms'!B4:B7</f>
        <v>Windlions/kīīīlo</v>
      </c>
      <c r="C4" s="7" t="str">
        <f>'ieavde 1 posms'!C4</f>
        <v xml:space="preserve">Renārs Herings                       </v>
      </c>
      <c r="D4" s="7">
        <v>6</v>
      </c>
      <c r="E4" s="7">
        <v>8</v>
      </c>
      <c r="F4" s="7">
        <v>4</v>
      </c>
      <c r="G4" s="7">
        <v>0</v>
      </c>
      <c r="H4" s="7">
        <v>2</v>
      </c>
      <c r="I4" s="7">
        <v>8</v>
      </c>
      <c r="J4" s="7">
        <v>8</v>
      </c>
      <c r="K4" s="7">
        <v>6</v>
      </c>
      <c r="L4" s="7">
        <v>6</v>
      </c>
      <c r="M4" s="7">
        <v>6</v>
      </c>
      <c r="N4" s="1">
        <f>SUM(D4:M4)</f>
        <v>54</v>
      </c>
      <c r="O4" s="20">
        <f>RANK(N4,$N$4:$N$75)</f>
        <v>23</v>
      </c>
      <c r="P4" s="37">
        <f>SUM(O4:O7)</f>
        <v>65</v>
      </c>
      <c r="Q4" s="40">
        <f>RANK(P4,$P$4:$P$75,1)</f>
        <v>2</v>
      </c>
      <c r="R4" s="13"/>
      <c r="S4" s="4">
        <v>56</v>
      </c>
      <c r="T4" s="4">
        <v>54</v>
      </c>
      <c r="U4" s="4"/>
      <c r="V4" s="4"/>
      <c r="W4" s="4"/>
      <c r="X4" s="24">
        <f>S4^2+T4^2+U4^2+V4^2+W4^2</f>
        <v>6052</v>
      </c>
      <c r="Y4" s="4">
        <v>29</v>
      </c>
      <c r="Z4" s="4">
        <v>24</v>
      </c>
      <c r="AA4" s="4">
        <v>25</v>
      </c>
      <c r="AB4" s="4">
        <v>29</v>
      </c>
      <c r="AC4" s="4">
        <v>22</v>
      </c>
      <c r="AD4" s="25">
        <f>Y4*50+Z4*50+AA4*50+AB4*50+AC4*50</f>
        <v>6450</v>
      </c>
      <c r="AE4" s="3">
        <f>X4+AD4</f>
        <v>12502</v>
      </c>
      <c r="AF4" s="3">
        <f>RANK(AE4,$AE$4:$AE$75)</f>
        <v>18</v>
      </c>
      <c r="AG4" s="43">
        <f>SUM(AF4:AF7)</f>
        <v>44</v>
      </c>
      <c r="AH4" s="43">
        <f>RANK(AG4,$AG$4:$AG$75,1)</f>
        <v>1</v>
      </c>
      <c r="AI4" s="17"/>
      <c r="AJ4" s="19">
        <f>O4+AF4</f>
        <v>41</v>
      </c>
      <c r="AK4" s="19">
        <f>RANK(AJ4,$AJ$4:$AJ$75,1)</f>
        <v>20</v>
      </c>
      <c r="AL4" s="43">
        <f>AH4+Q4</f>
        <v>3</v>
      </c>
      <c r="AM4" s="43">
        <f>RANK(AL4,$AL$4:$AL$75,1)</f>
        <v>1</v>
      </c>
    </row>
    <row r="5" spans="1:39" ht="16.75" customHeight="1" thickBot="1" x14ac:dyDescent="0.4">
      <c r="A5" s="2">
        <v>2</v>
      </c>
      <c r="B5" s="36"/>
      <c r="C5" s="7" t="str">
        <f>'ieavde 1 posms'!C5</f>
        <v>Gints Šulcs</v>
      </c>
      <c r="D5" s="7">
        <v>8</v>
      </c>
      <c r="E5" s="7">
        <v>10</v>
      </c>
      <c r="F5" s="7">
        <v>10</v>
      </c>
      <c r="G5" s="7">
        <v>6</v>
      </c>
      <c r="H5" s="7">
        <v>10</v>
      </c>
      <c r="I5" s="7">
        <v>8</v>
      </c>
      <c r="J5" s="7">
        <v>10</v>
      </c>
      <c r="K5" s="7">
        <v>10</v>
      </c>
      <c r="L5" s="7">
        <v>10</v>
      </c>
      <c r="M5" s="7">
        <v>8</v>
      </c>
      <c r="N5" s="1">
        <f t="shared" ref="N5:N68" si="0">SUM(D5:M5)</f>
        <v>90</v>
      </c>
      <c r="O5" s="20">
        <f t="shared" ref="O5:O68" si="1">RANK(N5,$N$4:$N$75)</f>
        <v>1</v>
      </c>
      <c r="P5" s="38"/>
      <c r="Q5" s="41"/>
      <c r="R5" s="14"/>
      <c r="S5" s="4">
        <v>68</v>
      </c>
      <c r="T5" s="4">
        <v>56</v>
      </c>
      <c r="U5" s="4">
        <v>58</v>
      </c>
      <c r="V5" s="4">
        <v>59</v>
      </c>
      <c r="W5" s="4">
        <v>63</v>
      </c>
      <c r="X5" s="24">
        <f t="shared" ref="X5:X63" si="2">S5^2+T5^2+U5^2+V5^2+W5^2</f>
        <v>18574</v>
      </c>
      <c r="Y5" s="4">
        <v>33</v>
      </c>
      <c r="Z5" s="4">
        <v>31</v>
      </c>
      <c r="AA5" s="4">
        <v>25</v>
      </c>
      <c r="AB5" s="4">
        <v>37</v>
      </c>
      <c r="AC5" s="4">
        <v>35</v>
      </c>
      <c r="AD5" s="25">
        <f t="shared" ref="AD5:AD63" si="3">Y5*50+Z5*50+AA5*50+AB5*50+AC5*50</f>
        <v>8050</v>
      </c>
      <c r="AE5" s="3">
        <f t="shared" ref="AE5:AE63" si="4">X5+AD5</f>
        <v>26624</v>
      </c>
      <c r="AF5" s="3">
        <f t="shared" ref="AF5:AF68" si="5">RANK(AE5,$AE$4:$AE$75)</f>
        <v>1</v>
      </c>
      <c r="AG5" s="43"/>
      <c r="AH5" s="43"/>
      <c r="AI5" s="17"/>
      <c r="AJ5" s="19">
        <f t="shared" ref="AJ5:AJ63" si="6">O5+AF5</f>
        <v>2</v>
      </c>
      <c r="AK5" s="19">
        <f t="shared" ref="AK5:AK68" si="7">RANK(AJ5,$AJ$4:$AJ$75,1)</f>
        <v>1</v>
      </c>
      <c r="AL5" s="43"/>
      <c r="AM5" s="43"/>
    </row>
    <row r="6" spans="1:39" ht="18.5" thickBot="1" x14ac:dyDescent="0.4">
      <c r="A6" s="2">
        <v>3</v>
      </c>
      <c r="B6" s="36"/>
      <c r="C6" s="7" t="str">
        <f>'ieavde 1 posms'!C6</f>
        <v xml:space="preserve">Mārcis Dzērve                 </v>
      </c>
      <c r="D6" s="7">
        <v>4</v>
      </c>
      <c r="E6" s="7">
        <v>10</v>
      </c>
      <c r="F6" s="7">
        <v>6</v>
      </c>
      <c r="G6" s="7">
        <v>8</v>
      </c>
      <c r="H6" s="7">
        <v>0</v>
      </c>
      <c r="I6" s="7">
        <v>6</v>
      </c>
      <c r="J6" s="7">
        <v>0</v>
      </c>
      <c r="K6" s="7">
        <v>4</v>
      </c>
      <c r="L6" s="7">
        <v>4</v>
      </c>
      <c r="M6" s="7">
        <v>0</v>
      </c>
      <c r="N6" s="1">
        <f t="shared" si="0"/>
        <v>42</v>
      </c>
      <c r="O6" s="20">
        <f t="shared" si="1"/>
        <v>33</v>
      </c>
      <c r="P6" s="38"/>
      <c r="Q6" s="41"/>
      <c r="R6" s="14"/>
      <c r="S6" s="4">
        <v>59</v>
      </c>
      <c r="T6" s="4"/>
      <c r="U6" s="4"/>
      <c r="V6" s="4"/>
      <c r="W6" s="4"/>
      <c r="X6" s="24">
        <f t="shared" si="2"/>
        <v>3481</v>
      </c>
      <c r="Y6" s="4">
        <v>22</v>
      </c>
      <c r="Z6" s="4">
        <v>25</v>
      </c>
      <c r="AA6" s="4">
        <v>28</v>
      </c>
      <c r="AB6" s="4">
        <v>24</v>
      </c>
      <c r="AC6" s="4">
        <v>22</v>
      </c>
      <c r="AD6" s="25">
        <f t="shared" si="3"/>
        <v>6050</v>
      </c>
      <c r="AE6" s="3">
        <f t="shared" si="4"/>
        <v>9531</v>
      </c>
      <c r="AF6" s="3">
        <f t="shared" si="5"/>
        <v>20</v>
      </c>
      <c r="AG6" s="43"/>
      <c r="AH6" s="43"/>
      <c r="AI6" s="17"/>
      <c r="AJ6" s="19">
        <f t="shared" si="6"/>
        <v>53</v>
      </c>
      <c r="AK6" s="19">
        <f t="shared" si="7"/>
        <v>29</v>
      </c>
      <c r="AL6" s="43"/>
      <c r="AM6" s="43"/>
    </row>
    <row r="7" spans="1:39" ht="18.5" thickBot="1" x14ac:dyDescent="0.4">
      <c r="A7" s="2">
        <v>4</v>
      </c>
      <c r="B7" s="36"/>
      <c r="C7" s="7" t="str">
        <f>'ieavde 1 posms'!C7</f>
        <v xml:space="preserve">Artūrs Rozenbergs           </v>
      </c>
      <c r="D7" s="7">
        <v>10</v>
      </c>
      <c r="E7" s="7">
        <v>10</v>
      </c>
      <c r="F7" s="7">
        <v>4</v>
      </c>
      <c r="G7" s="7">
        <v>6</v>
      </c>
      <c r="H7" s="7">
        <v>4</v>
      </c>
      <c r="I7" s="7">
        <v>0</v>
      </c>
      <c r="J7" s="7">
        <v>8</v>
      </c>
      <c r="K7" s="7">
        <v>10</v>
      </c>
      <c r="L7" s="7">
        <v>6</v>
      </c>
      <c r="M7" s="7">
        <v>10</v>
      </c>
      <c r="N7" s="1">
        <f t="shared" si="0"/>
        <v>68</v>
      </c>
      <c r="O7" s="20">
        <f t="shared" si="1"/>
        <v>8</v>
      </c>
      <c r="P7" s="39"/>
      <c r="Q7" s="42"/>
      <c r="R7" s="15"/>
      <c r="S7" s="4">
        <v>53</v>
      </c>
      <c r="T7" s="4">
        <v>57</v>
      </c>
      <c r="U7" s="4">
        <v>57</v>
      </c>
      <c r="V7" s="4">
        <v>52</v>
      </c>
      <c r="W7" s="4">
        <v>55</v>
      </c>
      <c r="X7" s="24">
        <f t="shared" si="2"/>
        <v>15036</v>
      </c>
      <c r="Y7" s="4">
        <v>22</v>
      </c>
      <c r="Z7" s="4">
        <v>22</v>
      </c>
      <c r="AA7" s="4">
        <v>23</v>
      </c>
      <c r="AB7" s="4">
        <v>26</v>
      </c>
      <c r="AC7" s="4">
        <v>25</v>
      </c>
      <c r="AD7" s="25">
        <f t="shared" si="3"/>
        <v>5900</v>
      </c>
      <c r="AE7" s="3">
        <f t="shared" si="4"/>
        <v>20936</v>
      </c>
      <c r="AF7" s="3">
        <f t="shared" si="5"/>
        <v>5</v>
      </c>
      <c r="AG7" s="43"/>
      <c r="AH7" s="43"/>
      <c r="AI7" s="17"/>
      <c r="AJ7" s="19">
        <f t="shared" si="6"/>
        <v>13</v>
      </c>
      <c r="AK7" s="19">
        <f t="shared" si="7"/>
        <v>5</v>
      </c>
      <c r="AL7" s="43"/>
      <c r="AM7" s="43"/>
    </row>
    <row r="8" spans="1:39" ht="18.5" thickBot="1" x14ac:dyDescent="0.4">
      <c r="A8" s="2">
        <v>5</v>
      </c>
      <c r="B8" s="36" t="str">
        <f>'ieavde 1 posms'!B8:B11</f>
        <v>Predator</v>
      </c>
      <c r="C8" s="7" t="str">
        <f>'ieavde 1 posms'!C8</f>
        <v>Vitālijs Gončerovs</v>
      </c>
      <c r="D8" s="7">
        <v>10</v>
      </c>
      <c r="E8" s="7">
        <v>0</v>
      </c>
      <c r="F8" s="7">
        <v>2</v>
      </c>
      <c r="G8" s="7">
        <v>6</v>
      </c>
      <c r="H8" s="7">
        <v>4</v>
      </c>
      <c r="I8" s="7">
        <v>0</v>
      </c>
      <c r="J8" s="7">
        <v>0</v>
      </c>
      <c r="K8" s="7">
        <v>6</v>
      </c>
      <c r="L8" s="7">
        <v>0</v>
      </c>
      <c r="M8" s="7">
        <v>6</v>
      </c>
      <c r="N8" s="1">
        <f t="shared" si="0"/>
        <v>34</v>
      </c>
      <c r="O8" s="20">
        <f t="shared" si="1"/>
        <v>41</v>
      </c>
      <c r="P8" s="37">
        <f t="shared" ref="P8" si="8">SUM(O8:O11)</f>
        <v>130</v>
      </c>
      <c r="Q8" s="40">
        <f t="shared" ref="Q8" si="9">RANK(P8,$P$4:$P$75,1)</f>
        <v>10</v>
      </c>
      <c r="R8" s="13"/>
      <c r="S8" s="4">
        <v>65</v>
      </c>
      <c r="T8" s="4"/>
      <c r="U8" s="4"/>
      <c r="V8" s="4"/>
      <c r="W8" s="4"/>
      <c r="X8" s="24">
        <f>S8^2+T8^2+U8^2+V8^2+W8^2</f>
        <v>4225</v>
      </c>
      <c r="Y8" s="4"/>
      <c r="Z8" s="4"/>
      <c r="AA8" s="4"/>
      <c r="AB8" s="4"/>
      <c r="AC8" s="4"/>
      <c r="AD8" s="25">
        <f t="shared" si="3"/>
        <v>0</v>
      </c>
      <c r="AE8" s="3">
        <f t="shared" si="4"/>
        <v>4225</v>
      </c>
      <c r="AF8" s="3">
        <f t="shared" si="5"/>
        <v>31</v>
      </c>
      <c r="AG8" s="43">
        <f t="shared" ref="AG8" si="10">SUM(AF8:AF11)</f>
        <v>122</v>
      </c>
      <c r="AH8" s="43">
        <f t="shared" ref="AH8" si="11">RANK(AG8,$AG$4:$AG$75,1)</f>
        <v>10</v>
      </c>
      <c r="AI8" s="17"/>
      <c r="AJ8" s="19">
        <f t="shared" si="6"/>
        <v>72</v>
      </c>
      <c r="AK8" s="19">
        <f t="shared" si="7"/>
        <v>41</v>
      </c>
      <c r="AL8" s="43">
        <f t="shared" ref="AL8" si="12">AH8+Q8</f>
        <v>20</v>
      </c>
      <c r="AM8" s="43">
        <f t="shared" ref="AM8" si="13">RANK(AL8,$AL$4:$AL$75,1)</f>
        <v>11</v>
      </c>
    </row>
    <row r="9" spans="1:39" ht="18.5" thickBot="1" x14ac:dyDescent="0.4">
      <c r="A9" s="2">
        <v>6</v>
      </c>
      <c r="B9" s="36"/>
      <c r="C9" s="7" t="str">
        <f>'ieavde 1 posms'!C9</f>
        <v>Valērijs Pavlovs</v>
      </c>
      <c r="D9" s="7">
        <v>6</v>
      </c>
      <c r="E9" s="7">
        <v>6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2</v>
      </c>
      <c r="N9" s="1">
        <f t="shared" si="0"/>
        <v>14</v>
      </c>
      <c r="O9" s="20">
        <f t="shared" si="1"/>
        <v>49</v>
      </c>
      <c r="P9" s="38"/>
      <c r="Q9" s="41"/>
      <c r="R9" s="14"/>
      <c r="S9" s="4"/>
      <c r="T9" s="4"/>
      <c r="U9" s="4"/>
      <c r="V9" s="4"/>
      <c r="W9" s="4"/>
      <c r="X9" s="24">
        <f t="shared" si="2"/>
        <v>0</v>
      </c>
      <c r="Y9" s="4"/>
      <c r="Z9" s="4"/>
      <c r="AA9" s="4"/>
      <c r="AB9" s="4"/>
      <c r="AC9" s="4"/>
      <c r="AD9" s="25">
        <f t="shared" si="3"/>
        <v>0</v>
      </c>
      <c r="AE9" s="3">
        <f t="shared" si="4"/>
        <v>0</v>
      </c>
      <c r="AF9" s="3">
        <f t="shared" si="5"/>
        <v>38</v>
      </c>
      <c r="AG9" s="43"/>
      <c r="AH9" s="43"/>
      <c r="AI9" s="17"/>
      <c r="AJ9" s="19">
        <f t="shared" si="6"/>
        <v>87</v>
      </c>
      <c r="AK9" s="19">
        <f t="shared" si="7"/>
        <v>50</v>
      </c>
      <c r="AL9" s="43"/>
      <c r="AM9" s="43"/>
    </row>
    <row r="10" spans="1:39" ht="18.5" thickBot="1" x14ac:dyDescent="0.4">
      <c r="A10" s="2">
        <v>7</v>
      </c>
      <c r="B10" s="36"/>
      <c r="C10" s="7" t="str">
        <f>'ieavde 1 posms'!C10</f>
        <v>Artjoms Bakuļins</v>
      </c>
      <c r="D10" s="7">
        <v>10</v>
      </c>
      <c r="E10" s="7">
        <v>10</v>
      </c>
      <c r="F10" s="7">
        <v>8</v>
      </c>
      <c r="G10" s="7">
        <v>8</v>
      </c>
      <c r="H10" s="7">
        <v>2</v>
      </c>
      <c r="I10" s="7">
        <v>0</v>
      </c>
      <c r="J10" s="7">
        <v>6</v>
      </c>
      <c r="K10" s="7">
        <v>6</v>
      </c>
      <c r="L10" s="7">
        <v>6</v>
      </c>
      <c r="M10" s="7">
        <v>6</v>
      </c>
      <c r="N10" s="1">
        <f t="shared" si="0"/>
        <v>62</v>
      </c>
      <c r="O10" s="20">
        <f t="shared" si="1"/>
        <v>14</v>
      </c>
      <c r="P10" s="38"/>
      <c r="Q10" s="41"/>
      <c r="R10" s="14"/>
      <c r="S10" s="4">
        <v>59</v>
      </c>
      <c r="T10" s="4">
        <v>61</v>
      </c>
      <c r="U10" s="4">
        <v>61</v>
      </c>
      <c r="V10" s="4">
        <v>62</v>
      </c>
      <c r="W10" s="4"/>
      <c r="X10" s="24">
        <f t="shared" si="2"/>
        <v>14767</v>
      </c>
      <c r="Y10" s="4"/>
      <c r="Z10" s="4"/>
      <c r="AA10" s="4"/>
      <c r="AB10" s="4"/>
      <c r="AC10" s="4"/>
      <c r="AD10" s="25">
        <f t="shared" si="3"/>
        <v>0</v>
      </c>
      <c r="AE10" s="3">
        <f t="shared" si="4"/>
        <v>14767</v>
      </c>
      <c r="AF10" s="3">
        <f t="shared" si="5"/>
        <v>15</v>
      </c>
      <c r="AG10" s="43"/>
      <c r="AH10" s="43"/>
      <c r="AI10" s="17"/>
      <c r="AJ10" s="19">
        <f t="shared" si="6"/>
        <v>29</v>
      </c>
      <c r="AK10" s="19">
        <f t="shared" si="7"/>
        <v>10</v>
      </c>
      <c r="AL10" s="43"/>
      <c r="AM10" s="43"/>
    </row>
    <row r="11" spans="1:39" ht="18.5" thickBot="1" x14ac:dyDescent="0.4">
      <c r="A11" s="2">
        <v>8</v>
      </c>
      <c r="B11" s="36"/>
      <c r="C11" s="7" t="str">
        <f>'ieavde 1 posms'!C11</f>
        <v>Nikolajs Bakuļins</v>
      </c>
      <c r="D11" s="7">
        <v>6</v>
      </c>
      <c r="E11" s="7">
        <v>4</v>
      </c>
      <c r="F11" s="7">
        <v>0</v>
      </c>
      <c r="G11" s="7">
        <v>4</v>
      </c>
      <c r="H11" s="7">
        <v>0</v>
      </c>
      <c r="I11" s="7">
        <v>4</v>
      </c>
      <c r="J11" s="7">
        <v>6</v>
      </c>
      <c r="K11" s="7">
        <v>8</v>
      </c>
      <c r="L11" s="7">
        <v>10</v>
      </c>
      <c r="M11" s="7">
        <v>8</v>
      </c>
      <c r="N11" s="1">
        <f t="shared" si="0"/>
        <v>50</v>
      </c>
      <c r="O11" s="20">
        <f t="shared" si="1"/>
        <v>26</v>
      </c>
      <c r="P11" s="39"/>
      <c r="Q11" s="42"/>
      <c r="R11" s="15"/>
      <c r="S11" s="4"/>
      <c r="T11" s="4"/>
      <c r="U11" s="4"/>
      <c r="V11" s="4"/>
      <c r="W11" s="4"/>
      <c r="X11" s="24">
        <f t="shared" si="2"/>
        <v>0</v>
      </c>
      <c r="Y11" s="4"/>
      <c r="Z11" s="4"/>
      <c r="AA11" s="4"/>
      <c r="AB11" s="4"/>
      <c r="AC11" s="4"/>
      <c r="AD11" s="25">
        <f t="shared" si="3"/>
        <v>0</v>
      </c>
      <c r="AE11" s="3">
        <f t="shared" si="4"/>
        <v>0</v>
      </c>
      <c r="AF11" s="3">
        <f t="shared" si="5"/>
        <v>38</v>
      </c>
      <c r="AG11" s="43"/>
      <c r="AH11" s="43"/>
      <c r="AI11" s="17"/>
      <c r="AJ11" s="19">
        <f t="shared" si="6"/>
        <v>64</v>
      </c>
      <c r="AK11" s="19">
        <f t="shared" si="7"/>
        <v>33</v>
      </c>
      <c r="AL11" s="43"/>
      <c r="AM11" s="43"/>
    </row>
    <row r="12" spans="1:39" ht="18.5" thickBot="1" x14ac:dyDescent="0.4">
      <c r="A12" s="2">
        <v>9</v>
      </c>
      <c r="B12" s="36" t="str">
        <f>'ieavde 1 posms'!B12:B15</f>
        <v>Slapjie Kalēti (Dienvidkurzeme)</v>
      </c>
      <c r="C12" s="7" t="str">
        <f>'ieavde 1 posms'!C12</f>
        <v>Arnis Indriksons</v>
      </c>
      <c r="D12" s="7">
        <v>10</v>
      </c>
      <c r="E12" s="7">
        <v>10</v>
      </c>
      <c r="F12" s="7">
        <v>2</v>
      </c>
      <c r="G12" s="7">
        <v>2</v>
      </c>
      <c r="H12" s="7">
        <v>6</v>
      </c>
      <c r="I12" s="7">
        <v>6</v>
      </c>
      <c r="J12" s="7">
        <v>0</v>
      </c>
      <c r="K12" s="7">
        <v>10</v>
      </c>
      <c r="L12" s="7">
        <v>10</v>
      </c>
      <c r="M12" s="7">
        <v>4</v>
      </c>
      <c r="N12" s="1">
        <f t="shared" si="0"/>
        <v>60</v>
      </c>
      <c r="O12" s="20">
        <f t="shared" si="1"/>
        <v>18</v>
      </c>
      <c r="P12" s="37">
        <f t="shared" ref="P12" si="14">SUM(O12:O15)</f>
        <v>61</v>
      </c>
      <c r="Q12" s="40">
        <f t="shared" ref="Q12" si="15">RANK(P12,$P$4:$P$75,1)</f>
        <v>1</v>
      </c>
      <c r="R12" s="13"/>
      <c r="S12" s="4">
        <v>57</v>
      </c>
      <c r="T12" s="4">
        <v>54</v>
      </c>
      <c r="U12" s="4">
        <v>53</v>
      </c>
      <c r="V12" s="4">
        <v>52</v>
      </c>
      <c r="W12" s="4">
        <v>53</v>
      </c>
      <c r="X12" s="24">
        <f t="shared" si="2"/>
        <v>14487</v>
      </c>
      <c r="Y12" s="4"/>
      <c r="Z12" s="4"/>
      <c r="AA12" s="4"/>
      <c r="AB12" s="4"/>
      <c r="AC12" s="4"/>
      <c r="AD12" s="25">
        <f t="shared" si="3"/>
        <v>0</v>
      </c>
      <c r="AE12" s="3">
        <f t="shared" si="4"/>
        <v>14487</v>
      </c>
      <c r="AF12" s="3">
        <f t="shared" si="5"/>
        <v>16</v>
      </c>
      <c r="AG12" s="43">
        <f t="shared" ref="AG12" si="16">SUM(AF12:AF15)</f>
        <v>51</v>
      </c>
      <c r="AH12" s="43">
        <f t="shared" ref="AH12" si="17">RANK(AG12,$AG$4:$AG$75,1)</f>
        <v>2</v>
      </c>
      <c r="AI12" s="17"/>
      <c r="AJ12" s="19">
        <f t="shared" si="6"/>
        <v>34</v>
      </c>
      <c r="AK12" s="19">
        <f t="shared" si="7"/>
        <v>14</v>
      </c>
      <c r="AL12" s="43">
        <f t="shared" ref="AL12" si="18">AH12+Q12</f>
        <v>3</v>
      </c>
      <c r="AM12" s="43">
        <f t="shared" ref="AM12" si="19">RANK(AL12,$AL$4:$AL$75,1)</f>
        <v>1</v>
      </c>
    </row>
    <row r="13" spans="1:39" ht="17.399999999999999" customHeight="1" thickBot="1" x14ac:dyDescent="0.4">
      <c r="A13" s="2">
        <v>10</v>
      </c>
      <c r="B13" s="36"/>
      <c r="C13" s="7" t="str">
        <f>'ieavde 1 posms'!C13</f>
        <v>Guntis Krūze</v>
      </c>
      <c r="D13" s="7">
        <v>8</v>
      </c>
      <c r="E13" s="7">
        <v>6</v>
      </c>
      <c r="F13" s="7">
        <v>6</v>
      </c>
      <c r="G13" s="7">
        <v>4</v>
      </c>
      <c r="H13" s="7">
        <v>10</v>
      </c>
      <c r="I13" s="7">
        <v>10</v>
      </c>
      <c r="J13" s="7">
        <v>6</v>
      </c>
      <c r="K13" s="7">
        <v>6</v>
      </c>
      <c r="L13" s="7">
        <v>4</v>
      </c>
      <c r="M13" s="7">
        <v>4</v>
      </c>
      <c r="N13" s="1">
        <f t="shared" si="0"/>
        <v>64</v>
      </c>
      <c r="O13" s="20">
        <f t="shared" si="1"/>
        <v>13</v>
      </c>
      <c r="P13" s="38"/>
      <c r="Q13" s="41"/>
      <c r="R13" s="14"/>
      <c r="S13" s="4">
        <v>51</v>
      </c>
      <c r="T13" s="4">
        <v>80</v>
      </c>
      <c r="U13" s="4"/>
      <c r="V13" s="4"/>
      <c r="W13" s="4"/>
      <c r="X13" s="24">
        <f t="shared" si="2"/>
        <v>9001</v>
      </c>
      <c r="Y13" s="4">
        <v>22</v>
      </c>
      <c r="Z13" s="4">
        <v>24</v>
      </c>
      <c r="AA13" s="4"/>
      <c r="AB13" s="4"/>
      <c r="AC13" s="4"/>
      <c r="AD13" s="25">
        <f t="shared" si="3"/>
        <v>2300</v>
      </c>
      <c r="AE13" s="3">
        <f t="shared" si="4"/>
        <v>11301</v>
      </c>
      <c r="AF13" s="3">
        <f t="shared" si="5"/>
        <v>19</v>
      </c>
      <c r="AG13" s="43"/>
      <c r="AH13" s="43"/>
      <c r="AI13" s="17"/>
      <c r="AJ13" s="19">
        <f t="shared" si="6"/>
        <v>32</v>
      </c>
      <c r="AK13" s="19">
        <f t="shared" si="7"/>
        <v>11</v>
      </c>
      <c r="AL13" s="43"/>
      <c r="AM13" s="43"/>
    </row>
    <row r="14" spans="1:39" ht="18.5" thickBot="1" x14ac:dyDescent="0.4">
      <c r="A14" s="2">
        <v>11</v>
      </c>
      <c r="B14" s="36"/>
      <c r="C14" s="7" t="str">
        <f>'ieavde 1 posms'!C14</f>
        <v xml:space="preserve">Ģirts Ločmelis                            </v>
      </c>
      <c r="D14" s="7">
        <v>6</v>
      </c>
      <c r="E14" s="7">
        <v>10</v>
      </c>
      <c r="F14" s="7">
        <v>10</v>
      </c>
      <c r="G14" s="7">
        <v>6</v>
      </c>
      <c r="H14" s="7">
        <v>8</v>
      </c>
      <c r="I14" s="7">
        <v>8</v>
      </c>
      <c r="J14" s="7">
        <v>2</v>
      </c>
      <c r="K14" s="7">
        <v>10</v>
      </c>
      <c r="L14" s="7">
        <v>6</v>
      </c>
      <c r="M14" s="7">
        <v>6</v>
      </c>
      <c r="N14" s="1">
        <f t="shared" si="0"/>
        <v>72</v>
      </c>
      <c r="O14" s="20">
        <f t="shared" si="1"/>
        <v>6</v>
      </c>
      <c r="P14" s="38"/>
      <c r="Q14" s="41"/>
      <c r="R14" s="14"/>
      <c r="S14" s="4">
        <v>52</v>
      </c>
      <c r="T14" s="4">
        <v>64</v>
      </c>
      <c r="U14" s="4">
        <v>56</v>
      </c>
      <c r="V14" s="4">
        <v>55</v>
      </c>
      <c r="W14" s="4">
        <v>58</v>
      </c>
      <c r="X14" s="24">
        <f t="shared" si="2"/>
        <v>16325</v>
      </c>
      <c r="Y14" s="4">
        <v>27</v>
      </c>
      <c r="Z14" s="4">
        <v>31</v>
      </c>
      <c r="AA14" s="4">
        <v>25</v>
      </c>
      <c r="AB14" s="4">
        <v>27</v>
      </c>
      <c r="AC14" s="4">
        <v>23</v>
      </c>
      <c r="AD14" s="25">
        <f t="shared" si="3"/>
        <v>6650</v>
      </c>
      <c r="AE14" s="3">
        <f t="shared" si="4"/>
        <v>22975</v>
      </c>
      <c r="AF14" s="3">
        <f t="shared" si="5"/>
        <v>3</v>
      </c>
      <c r="AG14" s="43"/>
      <c r="AH14" s="43"/>
      <c r="AI14" s="17"/>
      <c r="AJ14" s="19">
        <f t="shared" si="6"/>
        <v>9</v>
      </c>
      <c r="AK14" s="19">
        <f t="shared" si="7"/>
        <v>3</v>
      </c>
      <c r="AL14" s="43"/>
      <c r="AM14" s="43"/>
    </row>
    <row r="15" spans="1:39" ht="18.5" thickBot="1" x14ac:dyDescent="0.4">
      <c r="A15" s="2">
        <v>12</v>
      </c>
      <c r="B15" s="36"/>
      <c r="C15" s="7" t="str">
        <f>'ieavde 1 posms'!C15</f>
        <v xml:space="preserve">Dainis Viršilas       </v>
      </c>
      <c r="D15" s="7">
        <v>10</v>
      </c>
      <c r="E15" s="7">
        <v>10</v>
      </c>
      <c r="F15" s="7">
        <v>0</v>
      </c>
      <c r="G15" s="7">
        <v>4</v>
      </c>
      <c r="H15" s="7">
        <v>2</v>
      </c>
      <c r="I15" s="7">
        <v>6</v>
      </c>
      <c r="J15" s="7">
        <v>4</v>
      </c>
      <c r="K15" s="7">
        <v>6</v>
      </c>
      <c r="L15" s="7">
        <v>6</v>
      </c>
      <c r="M15" s="7">
        <v>4</v>
      </c>
      <c r="N15" s="1">
        <f t="shared" si="0"/>
        <v>52</v>
      </c>
      <c r="O15" s="20">
        <f t="shared" si="1"/>
        <v>24</v>
      </c>
      <c r="P15" s="39"/>
      <c r="Q15" s="42"/>
      <c r="R15" s="15"/>
      <c r="S15" s="4">
        <v>62</v>
      </c>
      <c r="T15" s="4">
        <v>56</v>
      </c>
      <c r="U15" s="4">
        <v>56</v>
      </c>
      <c r="V15" s="4"/>
      <c r="W15" s="4"/>
      <c r="X15" s="24">
        <f t="shared" si="2"/>
        <v>10116</v>
      </c>
      <c r="Y15" s="4">
        <v>27</v>
      </c>
      <c r="Z15" s="4">
        <v>21</v>
      </c>
      <c r="AA15" s="4">
        <v>21</v>
      </c>
      <c r="AB15" s="4">
        <v>22</v>
      </c>
      <c r="AC15" s="4">
        <v>27</v>
      </c>
      <c r="AD15" s="25">
        <f t="shared" si="3"/>
        <v>5900</v>
      </c>
      <c r="AE15" s="3">
        <f t="shared" si="4"/>
        <v>16016</v>
      </c>
      <c r="AF15" s="3">
        <f t="shared" si="5"/>
        <v>13</v>
      </c>
      <c r="AG15" s="43"/>
      <c r="AH15" s="43"/>
      <c r="AI15" s="17"/>
      <c r="AJ15" s="19">
        <f t="shared" si="6"/>
        <v>37</v>
      </c>
      <c r="AK15" s="19">
        <f t="shared" si="7"/>
        <v>16</v>
      </c>
      <c r="AL15" s="43"/>
      <c r="AM15" s="43"/>
    </row>
    <row r="16" spans="1:39" ht="18.5" thickBot="1" x14ac:dyDescent="0.4">
      <c r="A16" s="2">
        <v>13</v>
      </c>
      <c r="B16" s="36" t="str">
        <f>'ieavde 1 posms'!B16:B19</f>
        <v>Priekule (Dienvidkurzeme)</v>
      </c>
      <c r="C16" s="7" t="str">
        <f>'ieavde 1 posms'!C16</f>
        <v>Andris Razma</v>
      </c>
      <c r="D16" s="7">
        <v>10</v>
      </c>
      <c r="E16" s="7">
        <v>8</v>
      </c>
      <c r="F16" s="7">
        <v>0</v>
      </c>
      <c r="G16" s="7">
        <v>0</v>
      </c>
      <c r="H16" s="7">
        <v>8</v>
      </c>
      <c r="I16" s="7">
        <v>10</v>
      </c>
      <c r="J16" s="7">
        <v>8</v>
      </c>
      <c r="K16" s="7">
        <v>2</v>
      </c>
      <c r="L16" s="7">
        <v>6</v>
      </c>
      <c r="M16" s="7">
        <v>0</v>
      </c>
      <c r="N16" s="1">
        <f t="shared" si="0"/>
        <v>52</v>
      </c>
      <c r="O16" s="20">
        <f t="shared" si="1"/>
        <v>24</v>
      </c>
      <c r="P16" s="37">
        <f t="shared" ref="P16" si="20">SUM(O16:O19)</f>
        <v>96</v>
      </c>
      <c r="Q16" s="40">
        <f t="shared" ref="Q16" si="21">RANK(P16,$P$4:$P$75,1)</f>
        <v>5</v>
      </c>
      <c r="R16" s="13"/>
      <c r="S16" s="4"/>
      <c r="T16" s="4"/>
      <c r="U16" s="4"/>
      <c r="V16" s="4"/>
      <c r="W16" s="4"/>
      <c r="X16" s="24">
        <f t="shared" si="2"/>
        <v>0</v>
      </c>
      <c r="Y16" s="4">
        <v>34</v>
      </c>
      <c r="Z16" s="4">
        <v>26</v>
      </c>
      <c r="AA16" s="4">
        <v>25</v>
      </c>
      <c r="AB16" s="4">
        <v>22</v>
      </c>
      <c r="AC16" s="4">
        <v>21</v>
      </c>
      <c r="AD16" s="25">
        <f t="shared" si="3"/>
        <v>6400</v>
      </c>
      <c r="AE16" s="3">
        <f t="shared" si="4"/>
        <v>6400</v>
      </c>
      <c r="AF16" s="3">
        <f t="shared" si="5"/>
        <v>23</v>
      </c>
      <c r="AG16" s="43">
        <f t="shared" ref="AG16" si="22">SUM(AF16:AF19)</f>
        <v>112</v>
      </c>
      <c r="AH16" s="43">
        <f t="shared" ref="AH16" si="23">RANK(AG16,$AG$4:$AG$75,1)</f>
        <v>9</v>
      </c>
      <c r="AI16" s="17"/>
      <c r="AJ16" s="19">
        <f t="shared" si="6"/>
        <v>47</v>
      </c>
      <c r="AK16" s="19">
        <f t="shared" si="7"/>
        <v>24</v>
      </c>
      <c r="AL16" s="43">
        <f t="shared" ref="AL16" si="24">AH16+Q16</f>
        <v>14</v>
      </c>
      <c r="AM16" s="43">
        <f t="shared" ref="AM16" si="25">RANK(AL16,$AL$4:$AL$75,1)</f>
        <v>6</v>
      </c>
    </row>
    <row r="17" spans="1:39" ht="18.5" thickBot="1" x14ac:dyDescent="0.4">
      <c r="A17" s="2">
        <v>14</v>
      </c>
      <c r="B17" s="36"/>
      <c r="C17" s="7" t="str">
        <f>'ieavde 1 posms'!C17</f>
        <v>Aldis Juškevičs</v>
      </c>
      <c r="D17" s="7">
        <v>10</v>
      </c>
      <c r="E17" s="7">
        <v>8</v>
      </c>
      <c r="F17" s="7">
        <v>10</v>
      </c>
      <c r="G17" s="7">
        <v>6</v>
      </c>
      <c r="H17" s="7">
        <v>10</v>
      </c>
      <c r="I17" s="7">
        <v>8</v>
      </c>
      <c r="J17" s="7">
        <v>0</v>
      </c>
      <c r="K17" s="7">
        <v>0</v>
      </c>
      <c r="L17" s="7">
        <v>0</v>
      </c>
      <c r="M17" s="7">
        <v>6</v>
      </c>
      <c r="N17" s="1">
        <f t="shared" si="0"/>
        <v>58</v>
      </c>
      <c r="O17" s="20">
        <f t="shared" si="1"/>
        <v>20</v>
      </c>
      <c r="P17" s="38"/>
      <c r="Q17" s="41"/>
      <c r="R17" s="14"/>
      <c r="S17" s="4"/>
      <c r="T17" s="4"/>
      <c r="U17" s="4"/>
      <c r="V17" s="4"/>
      <c r="W17" s="4"/>
      <c r="X17" s="24">
        <f t="shared" si="2"/>
        <v>0</v>
      </c>
      <c r="Y17" s="4">
        <v>22</v>
      </c>
      <c r="Z17" s="4">
        <v>21</v>
      </c>
      <c r="AA17" s="4">
        <v>21</v>
      </c>
      <c r="AB17" s="4">
        <v>21</v>
      </c>
      <c r="AC17" s="4">
        <v>22</v>
      </c>
      <c r="AD17" s="25">
        <f t="shared" si="3"/>
        <v>5350</v>
      </c>
      <c r="AE17" s="3">
        <f t="shared" si="4"/>
        <v>5350</v>
      </c>
      <c r="AF17" s="3">
        <f t="shared" si="5"/>
        <v>27</v>
      </c>
      <c r="AG17" s="43"/>
      <c r="AH17" s="43"/>
      <c r="AI17" s="17"/>
      <c r="AJ17" s="19">
        <f t="shared" si="6"/>
        <v>47</v>
      </c>
      <c r="AK17" s="19">
        <f t="shared" si="7"/>
        <v>24</v>
      </c>
      <c r="AL17" s="43"/>
      <c r="AM17" s="43"/>
    </row>
    <row r="18" spans="1:39" ht="18.5" thickBot="1" x14ac:dyDescent="0.4">
      <c r="A18" s="2">
        <v>15</v>
      </c>
      <c r="B18" s="36"/>
      <c r="C18" s="7" t="str">
        <f>'ieavde 1 posms'!C18</f>
        <v>Atis Andersons</v>
      </c>
      <c r="D18" s="7">
        <v>10</v>
      </c>
      <c r="E18" s="7">
        <v>10</v>
      </c>
      <c r="F18" s="7">
        <v>4</v>
      </c>
      <c r="G18" s="7">
        <v>6</v>
      </c>
      <c r="H18" s="7">
        <v>4</v>
      </c>
      <c r="I18" s="7">
        <v>10</v>
      </c>
      <c r="J18" s="7">
        <v>2</v>
      </c>
      <c r="K18" s="7">
        <v>8</v>
      </c>
      <c r="L18" s="7">
        <v>8</v>
      </c>
      <c r="M18" s="7">
        <v>6</v>
      </c>
      <c r="N18" s="1">
        <f t="shared" si="0"/>
        <v>68</v>
      </c>
      <c r="O18" s="20">
        <f t="shared" si="1"/>
        <v>8</v>
      </c>
      <c r="P18" s="38"/>
      <c r="Q18" s="41"/>
      <c r="R18" s="14"/>
      <c r="S18" s="4">
        <v>65</v>
      </c>
      <c r="T18" s="4"/>
      <c r="U18" s="4"/>
      <c r="V18" s="4"/>
      <c r="W18" s="4"/>
      <c r="X18" s="24">
        <f t="shared" si="2"/>
        <v>4225</v>
      </c>
      <c r="Y18" s="4">
        <v>22</v>
      </c>
      <c r="Z18" s="4">
        <v>21</v>
      </c>
      <c r="AA18" s="4"/>
      <c r="AB18" s="4"/>
      <c r="AC18" s="4"/>
      <c r="AD18" s="25">
        <f t="shared" si="3"/>
        <v>2150</v>
      </c>
      <c r="AE18" s="3">
        <f t="shared" si="4"/>
        <v>6375</v>
      </c>
      <c r="AF18" s="3">
        <f t="shared" si="5"/>
        <v>24</v>
      </c>
      <c r="AG18" s="43"/>
      <c r="AH18" s="43"/>
      <c r="AI18" s="17"/>
      <c r="AJ18" s="19">
        <f t="shared" si="6"/>
        <v>32</v>
      </c>
      <c r="AK18" s="19">
        <f t="shared" si="7"/>
        <v>11</v>
      </c>
      <c r="AL18" s="43"/>
      <c r="AM18" s="43"/>
    </row>
    <row r="19" spans="1:39" ht="18.5" thickBot="1" x14ac:dyDescent="0.4">
      <c r="A19" s="2">
        <v>16</v>
      </c>
      <c r="B19" s="36"/>
      <c r="C19" s="7" t="str">
        <f>'ieavde 1 posms'!C19</f>
        <v>Pēteris Svars/Didzis Puters</v>
      </c>
      <c r="D19" s="7">
        <v>2</v>
      </c>
      <c r="E19" s="7">
        <v>8</v>
      </c>
      <c r="F19" s="7">
        <v>0</v>
      </c>
      <c r="G19" s="7">
        <v>0</v>
      </c>
      <c r="H19" s="7">
        <v>0</v>
      </c>
      <c r="I19" s="7">
        <v>8</v>
      </c>
      <c r="J19" s="7">
        <v>4</v>
      </c>
      <c r="K19" s="7">
        <v>0</v>
      </c>
      <c r="L19" s="7">
        <v>8</v>
      </c>
      <c r="M19" s="7">
        <v>0</v>
      </c>
      <c r="N19" s="1">
        <f t="shared" si="0"/>
        <v>30</v>
      </c>
      <c r="O19" s="20">
        <f t="shared" si="1"/>
        <v>44</v>
      </c>
      <c r="P19" s="39"/>
      <c r="Q19" s="42"/>
      <c r="R19" s="15"/>
      <c r="S19" s="4"/>
      <c r="T19" s="4"/>
      <c r="U19" s="4"/>
      <c r="V19" s="4"/>
      <c r="W19" s="4"/>
      <c r="X19" s="24">
        <f t="shared" si="2"/>
        <v>0</v>
      </c>
      <c r="Y19" s="4"/>
      <c r="Z19" s="4"/>
      <c r="AA19" s="4"/>
      <c r="AB19" s="4"/>
      <c r="AC19" s="4"/>
      <c r="AD19" s="25">
        <f t="shared" si="3"/>
        <v>0</v>
      </c>
      <c r="AE19" s="3">
        <f t="shared" si="4"/>
        <v>0</v>
      </c>
      <c r="AF19" s="3">
        <f t="shared" si="5"/>
        <v>38</v>
      </c>
      <c r="AG19" s="43"/>
      <c r="AH19" s="43"/>
      <c r="AI19" s="17"/>
      <c r="AJ19" s="19">
        <f t="shared" si="6"/>
        <v>82</v>
      </c>
      <c r="AK19" s="19">
        <f t="shared" si="7"/>
        <v>46</v>
      </c>
      <c r="AL19" s="43"/>
      <c r="AM19" s="43"/>
    </row>
    <row r="20" spans="1:39" ht="18.5" thickBot="1" x14ac:dyDescent="0.4">
      <c r="A20" s="2">
        <v>17</v>
      </c>
      <c r="B20" s="36" t="str">
        <f>'ieavde 1 posms'!B20:B23</f>
        <v>Mārgrūbe</v>
      </c>
      <c r="C20" s="7" t="str">
        <f>'ieavde 1 posms'!C20</f>
        <v>Andris Mucenieks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1">
        <f t="shared" si="0"/>
        <v>0</v>
      </c>
      <c r="O20" s="20">
        <f t="shared" si="1"/>
        <v>50</v>
      </c>
      <c r="P20" s="37">
        <f t="shared" ref="P20" si="26">SUM(O20:O23)</f>
        <v>200</v>
      </c>
      <c r="Q20" s="40">
        <f t="shared" ref="Q20" si="27">RANK(P20,$P$4:$P$75,1)</f>
        <v>16</v>
      </c>
      <c r="R20" s="13"/>
      <c r="S20" s="4"/>
      <c r="T20" s="4"/>
      <c r="U20" s="4"/>
      <c r="V20" s="4"/>
      <c r="W20" s="4"/>
      <c r="X20" s="24">
        <f t="shared" si="2"/>
        <v>0</v>
      </c>
      <c r="Y20" s="4"/>
      <c r="Z20" s="4"/>
      <c r="AA20" s="4"/>
      <c r="AB20" s="4"/>
      <c r="AC20" s="4"/>
      <c r="AD20" s="25">
        <f t="shared" si="3"/>
        <v>0</v>
      </c>
      <c r="AE20" s="3">
        <f t="shared" si="4"/>
        <v>0</v>
      </c>
      <c r="AF20" s="3">
        <f t="shared" si="5"/>
        <v>38</v>
      </c>
      <c r="AG20" s="43">
        <f t="shared" ref="AG20" si="28">SUM(AF20:AF23)</f>
        <v>152</v>
      </c>
      <c r="AH20" s="43">
        <f t="shared" ref="AH20" si="29">RANK(AG20,$AG$4:$AG$75,1)</f>
        <v>16</v>
      </c>
      <c r="AI20" s="17"/>
      <c r="AJ20" s="19">
        <f t="shared" si="6"/>
        <v>88</v>
      </c>
      <c r="AK20" s="19">
        <f t="shared" si="7"/>
        <v>51</v>
      </c>
      <c r="AL20" s="43">
        <f t="shared" ref="AL20" si="30">AH20+Q20</f>
        <v>32</v>
      </c>
      <c r="AM20" s="43">
        <f t="shared" ref="AM20" si="31">RANK(AL20,$AL$4:$AL$75,1)</f>
        <v>16</v>
      </c>
    </row>
    <row r="21" spans="1:39" ht="18.5" thickBot="1" x14ac:dyDescent="0.4">
      <c r="A21" s="2">
        <v>18</v>
      </c>
      <c r="B21" s="36"/>
      <c r="C21" s="7" t="str">
        <f>'ieavde 1 posms'!C21</f>
        <v>Vadims Petrjakovs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1">
        <f t="shared" si="0"/>
        <v>0</v>
      </c>
      <c r="O21" s="20">
        <f t="shared" si="1"/>
        <v>50</v>
      </c>
      <c r="P21" s="38"/>
      <c r="Q21" s="41"/>
      <c r="R21" s="14"/>
      <c r="S21" s="4"/>
      <c r="T21" s="4"/>
      <c r="U21" s="4"/>
      <c r="V21" s="4"/>
      <c r="W21" s="4"/>
      <c r="X21" s="24">
        <f t="shared" si="2"/>
        <v>0</v>
      </c>
      <c r="Y21" s="4"/>
      <c r="Z21" s="4"/>
      <c r="AA21" s="4"/>
      <c r="AB21" s="4"/>
      <c r="AC21" s="4"/>
      <c r="AD21" s="25">
        <f t="shared" si="3"/>
        <v>0</v>
      </c>
      <c r="AE21" s="3">
        <f t="shared" si="4"/>
        <v>0</v>
      </c>
      <c r="AF21" s="3">
        <f t="shared" si="5"/>
        <v>38</v>
      </c>
      <c r="AG21" s="43"/>
      <c r="AH21" s="43"/>
      <c r="AI21" s="17"/>
      <c r="AJ21" s="19">
        <f t="shared" si="6"/>
        <v>88</v>
      </c>
      <c r="AK21" s="19">
        <f t="shared" si="7"/>
        <v>51</v>
      </c>
      <c r="AL21" s="43"/>
      <c r="AM21" s="43"/>
    </row>
    <row r="22" spans="1:39" ht="18.5" thickBot="1" x14ac:dyDescent="0.4">
      <c r="A22" s="2">
        <v>19</v>
      </c>
      <c r="B22" s="36"/>
      <c r="C22" s="7" t="str">
        <f>'ieavde 1 posms'!C22</f>
        <v>Edgars Stiķis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1">
        <f t="shared" si="0"/>
        <v>0</v>
      </c>
      <c r="O22" s="20">
        <f t="shared" si="1"/>
        <v>50</v>
      </c>
      <c r="P22" s="38"/>
      <c r="Q22" s="41"/>
      <c r="R22" s="14"/>
      <c r="S22" s="4"/>
      <c r="T22" s="4"/>
      <c r="U22" s="4"/>
      <c r="V22" s="4"/>
      <c r="W22" s="4"/>
      <c r="X22" s="24">
        <f t="shared" si="2"/>
        <v>0</v>
      </c>
      <c r="Y22" s="4"/>
      <c r="Z22" s="4"/>
      <c r="AA22" s="4"/>
      <c r="AB22" s="4"/>
      <c r="AC22" s="4"/>
      <c r="AD22" s="25">
        <f t="shared" si="3"/>
        <v>0</v>
      </c>
      <c r="AE22" s="3">
        <f t="shared" si="4"/>
        <v>0</v>
      </c>
      <c r="AF22" s="3">
        <f t="shared" si="5"/>
        <v>38</v>
      </c>
      <c r="AG22" s="43"/>
      <c r="AH22" s="43"/>
      <c r="AI22" s="17"/>
      <c r="AJ22" s="19">
        <f t="shared" si="6"/>
        <v>88</v>
      </c>
      <c r="AK22" s="19">
        <f t="shared" si="7"/>
        <v>51</v>
      </c>
      <c r="AL22" s="43"/>
      <c r="AM22" s="43"/>
    </row>
    <row r="23" spans="1:39" ht="18.5" thickBot="1" x14ac:dyDescent="0.4">
      <c r="A23" s="2">
        <v>20</v>
      </c>
      <c r="B23" s="36"/>
      <c r="C23" s="7" t="str">
        <f>'ieavde 1 posms'!C23</f>
        <v>Dainis Arbidāns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1">
        <f t="shared" si="0"/>
        <v>0</v>
      </c>
      <c r="O23" s="20">
        <f t="shared" si="1"/>
        <v>50</v>
      </c>
      <c r="P23" s="39"/>
      <c r="Q23" s="42"/>
      <c r="R23" s="15"/>
      <c r="S23" s="4"/>
      <c r="T23" s="4"/>
      <c r="U23" s="4"/>
      <c r="V23" s="4"/>
      <c r="W23" s="4"/>
      <c r="X23" s="24">
        <f t="shared" si="2"/>
        <v>0</v>
      </c>
      <c r="Y23" s="4"/>
      <c r="Z23" s="4"/>
      <c r="AA23" s="4"/>
      <c r="AB23" s="4"/>
      <c r="AC23" s="4"/>
      <c r="AD23" s="25">
        <f t="shared" si="3"/>
        <v>0</v>
      </c>
      <c r="AE23" s="3">
        <f t="shared" si="4"/>
        <v>0</v>
      </c>
      <c r="AF23" s="3">
        <f t="shared" si="5"/>
        <v>38</v>
      </c>
      <c r="AG23" s="43"/>
      <c r="AH23" s="43"/>
      <c r="AI23" s="17"/>
      <c r="AJ23" s="19">
        <f t="shared" si="6"/>
        <v>88</v>
      </c>
      <c r="AK23" s="19">
        <f t="shared" si="7"/>
        <v>51</v>
      </c>
      <c r="AL23" s="43"/>
      <c r="AM23" s="43"/>
    </row>
    <row r="24" spans="1:39" ht="18.5" thickBot="1" x14ac:dyDescent="0.4">
      <c r="A24" s="2">
        <v>21</v>
      </c>
      <c r="B24" s="36" t="str">
        <f>'ieavde 1 posms'!B24:B27</f>
        <v>Mērsrags</v>
      </c>
      <c r="C24" s="7" t="str">
        <f>'ieavde 1 posms'!C24</f>
        <v xml:space="preserve">Oskars Apsītis                            </v>
      </c>
      <c r="D24" s="7">
        <v>10</v>
      </c>
      <c r="E24" s="7">
        <v>6</v>
      </c>
      <c r="F24" s="7">
        <v>6</v>
      </c>
      <c r="G24" s="7">
        <v>6</v>
      </c>
      <c r="H24" s="7">
        <v>8</v>
      </c>
      <c r="I24" s="7">
        <v>8</v>
      </c>
      <c r="J24" s="7">
        <v>10</v>
      </c>
      <c r="K24" s="7">
        <v>2</v>
      </c>
      <c r="L24" s="7">
        <v>0</v>
      </c>
      <c r="M24" s="7">
        <v>0</v>
      </c>
      <c r="N24" s="1">
        <f t="shared" si="0"/>
        <v>56</v>
      </c>
      <c r="O24" s="20">
        <f t="shared" si="1"/>
        <v>22</v>
      </c>
      <c r="P24" s="37">
        <f t="shared" ref="P24" si="32">SUM(O24:O27)</f>
        <v>97</v>
      </c>
      <c r="Q24" s="40">
        <f t="shared" ref="Q24" si="33">RANK(P24,$P$4:$P$75,1)</f>
        <v>6</v>
      </c>
      <c r="R24" s="13"/>
      <c r="S24" s="4">
        <v>67</v>
      </c>
      <c r="T24" s="4">
        <v>54</v>
      </c>
      <c r="U24" s="4">
        <v>55</v>
      </c>
      <c r="V24" s="4">
        <v>55</v>
      </c>
      <c r="W24" s="4">
        <v>51</v>
      </c>
      <c r="X24" s="24">
        <f t="shared" si="2"/>
        <v>16056</v>
      </c>
      <c r="Y24" s="4"/>
      <c r="Z24" s="4"/>
      <c r="AA24" s="4"/>
      <c r="AB24" s="4"/>
      <c r="AC24" s="4"/>
      <c r="AD24" s="25">
        <f t="shared" si="3"/>
        <v>0</v>
      </c>
      <c r="AE24" s="3">
        <f t="shared" si="4"/>
        <v>16056</v>
      </c>
      <c r="AF24" s="3">
        <f t="shared" si="5"/>
        <v>12</v>
      </c>
      <c r="AG24" s="43">
        <f t="shared" ref="AG24" si="34">SUM(AF24:AF27)</f>
        <v>99</v>
      </c>
      <c r="AH24" s="43">
        <f t="shared" ref="AH24" si="35">RANK(AG24,$AG$4:$AG$75,1)</f>
        <v>6</v>
      </c>
      <c r="AI24" s="17"/>
      <c r="AJ24" s="19">
        <f t="shared" si="6"/>
        <v>34</v>
      </c>
      <c r="AK24" s="19">
        <f t="shared" si="7"/>
        <v>14</v>
      </c>
      <c r="AL24" s="43">
        <f t="shared" ref="AL24" si="36">AH24+Q24</f>
        <v>12</v>
      </c>
      <c r="AM24" s="43">
        <f t="shared" ref="AM24" si="37">RANK(AL24,$AL$4:$AL$75,1)</f>
        <v>4</v>
      </c>
    </row>
    <row r="25" spans="1:39" ht="18.5" thickBot="1" x14ac:dyDescent="0.4">
      <c r="A25" s="2">
        <v>22</v>
      </c>
      <c r="B25" s="36"/>
      <c r="C25" s="7" t="str">
        <f>'ieavde 1 posms'!C25</f>
        <v xml:space="preserve">Uldis Zutis                       </v>
      </c>
      <c r="D25" s="7">
        <v>10</v>
      </c>
      <c r="E25" s="7">
        <v>10</v>
      </c>
      <c r="F25" s="7">
        <v>10</v>
      </c>
      <c r="G25" s="7">
        <v>8</v>
      </c>
      <c r="H25" s="7">
        <v>6</v>
      </c>
      <c r="I25" s="7">
        <v>6</v>
      </c>
      <c r="J25" s="7">
        <v>2</v>
      </c>
      <c r="K25" s="7">
        <v>0</v>
      </c>
      <c r="L25" s="7">
        <v>4</v>
      </c>
      <c r="M25" s="7">
        <v>10</v>
      </c>
      <c r="N25" s="1">
        <f t="shared" si="0"/>
        <v>66</v>
      </c>
      <c r="O25" s="20">
        <f t="shared" si="1"/>
        <v>10</v>
      </c>
      <c r="P25" s="38"/>
      <c r="Q25" s="41"/>
      <c r="R25" s="14"/>
      <c r="S25" s="4">
        <v>60</v>
      </c>
      <c r="T25" s="4">
        <v>74</v>
      </c>
      <c r="U25" s="4">
        <v>81</v>
      </c>
      <c r="V25" s="4"/>
      <c r="W25" s="4"/>
      <c r="X25" s="24">
        <f t="shared" si="2"/>
        <v>15637</v>
      </c>
      <c r="Y25" s="4">
        <v>33</v>
      </c>
      <c r="Z25" s="4"/>
      <c r="AA25" s="4"/>
      <c r="AB25" s="4"/>
      <c r="AC25" s="4"/>
      <c r="AD25" s="25">
        <f t="shared" si="3"/>
        <v>1650</v>
      </c>
      <c r="AE25" s="3">
        <f t="shared" si="4"/>
        <v>17287</v>
      </c>
      <c r="AF25" s="3">
        <f t="shared" si="5"/>
        <v>11</v>
      </c>
      <c r="AG25" s="43"/>
      <c r="AH25" s="43"/>
      <c r="AI25" s="17"/>
      <c r="AJ25" s="19">
        <f t="shared" si="6"/>
        <v>21</v>
      </c>
      <c r="AK25" s="19">
        <f t="shared" si="7"/>
        <v>7</v>
      </c>
      <c r="AL25" s="43"/>
      <c r="AM25" s="43"/>
    </row>
    <row r="26" spans="1:39" ht="18.5" thickBot="1" x14ac:dyDescent="0.4">
      <c r="A26" s="2">
        <v>23</v>
      </c>
      <c r="B26" s="36"/>
      <c r="C26" s="7" t="str">
        <f>'ieavde 1 posms'!C26</f>
        <v xml:space="preserve">Ingus Šaudens                          </v>
      </c>
      <c r="D26" s="7">
        <v>10</v>
      </c>
      <c r="E26" s="7">
        <v>4</v>
      </c>
      <c r="F26" s="7">
        <v>6</v>
      </c>
      <c r="G26" s="7">
        <v>0</v>
      </c>
      <c r="H26" s="7">
        <v>0</v>
      </c>
      <c r="I26" s="7">
        <v>8</v>
      </c>
      <c r="J26" s="7">
        <v>6</v>
      </c>
      <c r="K26" s="7">
        <v>2</v>
      </c>
      <c r="L26" s="7">
        <v>0</v>
      </c>
      <c r="M26" s="7">
        <v>4</v>
      </c>
      <c r="N26" s="1">
        <f t="shared" si="0"/>
        <v>40</v>
      </c>
      <c r="O26" s="20">
        <f t="shared" si="1"/>
        <v>36</v>
      </c>
      <c r="P26" s="38"/>
      <c r="Q26" s="41"/>
      <c r="R26" s="14"/>
      <c r="S26" s="4"/>
      <c r="T26" s="4"/>
      <c r="U26" s="4"/>
      <c r="V26" s="4"/>
      <c r="W26" s="4"/>
      <c r="X26" s="24">
        <f t="shared" si="2"/>
        <v>0</v>
      </c>
      <c r="Y26" s="4"/>
      <c r="Z26" s="4"/>
      <c r="AA26" s="4"/>
      <c r="AB26" s="4"/>
      <c r="AC26" s="4"/>
      <c r="AD26" s="25">
        <f t="shared" si="3"/>
        <v>0</v>
      </c>
      <c r="AE26" s="3">
        <f t="shared" si="4"/>
        <v>0</v>
      </c>
      <c r="AF26" s="3">
        <f t="shared" si="5"/>
        <v>38</v>
      </c>
      <c r="AG26" s="43"/>
      <c r="AH26" s="43"/>
      <c r="AI26" s="17"/>
      <c r="AJ26" s="19">
        <f t="shared" si="6"/>
        <v>74</v>
      </c>
      <c r="AK26" s="19">
        <f t="shared" si="7"/>
        <v>42</v>
      </c>
      <c r="AL26" s="43"/>
      <c r="AM26" s="43"/>
    </row>
    <row r="27" spans="1:39" ht="18.5" thickBot="1" x14ac:dyDescent="0.4">
      <c r="A27" s="2">
        <v>24</v>
      </c>
      <c r="B27" s="36"/>
      <c r="C27" s="7" t="str">
        <f>'ieavde 1 posms'!C27</f>
        <v>Mārtiņš Freibergs</v>
      </c>
      <c r="D27" s="7">
        <v>6</v>
      </c>
      <c r="E27" s="7">
        <v>8</v>
      </c>
      <c r="F27" s="7">
        <v>0</v>
      </c>
      <c r="G27" s="7">
        <v>10</v>
      </c>
      <c r="H27" s="7">
        <v>6</v>
      </c>
      <c r="I27" s="7">
        <v>4</v>
      </c>
      <c r="J27" s="7">
        <v>0</v>
      </c>
      <c r="K27" s="7">
        <v>4</v>
      </c>
      <c r="L27" s="7">
        <v>8</v>
      </c>
      <c r="M27" s="7">
        <v>0</v>
      </c>
      <c r="N27" s="1">
        <f t="shared" si="0"/>
        <v>46</v>
      </c>
      <c r="O27" s="20">
        <f t="shared" si="1"/>
        <v>29</v>
      </c>
      <c r="P27" s="39"/>
      <c r="Q27" s="42"/>
      <c r="R27" s="15"/>
      <c r="S27" s="4"/>
      <c r="T27" s="4"/>
      <c r="U27" s="4"/>
      <c r="V27" s="4"/>
      <c r="W27" s="4"/>
      <c r="X27" s="24">
        <f t="shared" si="2"/>
        <v>0</v>
      </c>
      <c r="Y27" s="4"/>
      <c r="Z27" s="4"/>
      <c r="AA27" s="4"/>
      <c r="AB27" s="4"/>
      <c r="AC27" s="4"/>
      <c r="AD27" s="25">
        <f t="shared" si="3"/>
        <v>0</v>
      </c>
      <c r="AE27" s="3">
        <f t="shared" si="4"/>
        <v>0</v>
      </c>
      <c r="AF27" s="3">
        <f t="shared" si="5"/>
        <v>38</v>
      </c>
      <c r="AG27" s="43"/>
      <c r="AH27" s="43"/>
      <c r="AI27" s="17"/>
      <c r="AJ27" s="19">
        <f t="shared" si="6"/>
        <v>67</v>
      </c>
      <c r="AK27" s="19">
        <f t="shared" si="7"/>
        <v>37</v>
      </c>
      <c r="AL27" s="43"/>
      <c r="AM27" s="43"/>
    </row>
    <row r="28" spans="1:39" ht="18.5" thickBot="1" x14ac:dyDescent="0.4">
      <c r="A28" s="2">
        <v>25</v>
      </c>
      <c r="B28" s="36" t="str">
        <f>'ieavde 1 posms'!B28:B31</f>
        <v>Jelgava</v>
      </c>
      <c r="C28" s="7" t="str">
        <f>'ieavde 1 posms'!C28</f>
        <v>Aldas Navickas/Ivars Morozs</v>
      </c>
      <c r="D28" s="7">
        <v>6</v>
      </c>
      <c r="E28" s="7">
        <v>10</v>
      </c>
      <c r="F28" s="7">
        <v>4</v>
      </c>
      <c r="G28" s="7">
        <v>8</v>
      </c>
      <c r="H28" s="7">
        <v>8</v>
      </c>
      <c r="I28" s="7">
        <v>8</v>
      </c>
      <c r="J28" s="7">
        <v>10</v>
      </c>
      <c r="K28" s="7">
        <v>10</v>
      </c>
      <c r="L28" s="7">
        <v>10</v>
      </c>
      <c r="M28" s="7">
        <v>8</v>
      </c>
      <c r="N28" s="1">
        <f t="shared" si="0"/>
        <v>82</v>
      </c>
      <c r="O28" s="20">
        <f t="shared" si="1"/>
        <v>2</v>
      </c>
      <c r="P28" s="37">
        <f t="shared" ref="P28" si="38">SUM(O28:O31)</f>
        <v>107</v>
      </c>
      <c r="Q28" s="40">
        <f t="shared" ref="Q28" si="39">RANK(P28,$P$4:$P$75,1)</f>
        <v>9</v>
      </c>
      <c r="R28" s="13"/>
      <c r="S28" s="4"/>
      <c r="T28" s="4"/>
      <c r="U28" s="4"/>
      <c r="V28" s="4"/>
      <c r="W28" s="4"/>
      <c r="X28" s="24">
        <f t="shared" si="2"/>
        <v>0</v>
      </c>
      <c r="Y28" s="4">
        <v>26</v>
      </c>
      <c r="Z28" s="4"/>
      <c r="AA28" s="4"/>
      <c r="AB28" s="4"/>
      <c r="AC28" s="4"/>
      <c r="AD28" s="25">
        <f t="shared" si="3"/>
        <v>1300</v>
      </c>
      <c r="AE28" s="3">
        <f t="shared" si="4"/>
        <v>1300</v>
      </c>
      <c r="AF28" s="3">
        <f t="shared" si="5"/>
        <v>37</v>
      </c>
      <c r="AG28" s="43">
        <f t="shared" ref="AG28" si="40">SUM(AF28:AF31)</f>
        <v>135</v>
      </c>
      <c r="AH28" s="43">
        <f t="shared" ref="AH28" si="41">RANK(AG28,$AG$4:$AG$75,1)</f>
        <v>12</v>
      </c>
      <c r="AI28" s="17"/>
      <c r="AJ28" s="19">
        <f t="shared" si="6"/>
        <v>39</v>
      </c>
      <c r="AK28" s="19">
        <f t="shared" si="7"/>
        <v>17</v>
      </c>
      <c r="AL28" s="43">
        <f t="shared" ref="AL28" si="42">AH28+Q28</f>
        <v>21</v>
      </c>
      <c r="AM28" s="43">
        <f t="shared" ref="AM28" si="43">RANK(AL28,$AL$4:$AL$75,1)</f>
        <v>12</v>
      </c>
    </row>
    <row r="29" spans="1:39" ht="18.5" thickBot="1" x14ac:dyDescent="0.4">
      <c r="A29" s="2">
        <v>26</v>
      </c>
      <c r="B29" s="36"/>
      <c r="C29" s="7" t="str">
        <f>'ieavde 1 posms'!C29</f>
        <v xml:space="preserve">Dainis Lašins            </v>
      </c>
      <c r="D29" s="7">
        <v>10</v>
      </c>
      <c r="E29" s="7">
        <v>6</v>
      </c>
      <c r="F29" s="7">
        <v>2</v>
      </c>
      <c r="G29" s="7">
        <v>4</v>
      </c>
      <c r="H29" s="7">
        <v>8</v>
      </c>
      <c r="I29" s="7">
        <v>10</v>
      </c>
      <c r="J29" s="7">
        <v>10</v>
      </c>
      <c r="K29" s="7">
        <v>8</v>
      </c>
      <c r="L29" s="7">
        <v>8</v>
      </c>
      <c r="M29" s="7">
        <v>10</v>
      </c>
      <c r="N29" s="1">
        <f t="shared" si="0"/>
        <v>76</v>
      </c>
      <c r="O29" s="20">
        <f t="shared" si="1"/>
        <v>5</v>
      </c>
      <c r="P29" s="38"/>
      <c r="Q29" s="41"/>
      <c r="R29" s="14"/>
      <c r="S29" s="4">
        <v>65</v>
      </c>
      <c r="T29" s="4"/>
      <c r="U29" s="4"/>
      <c r="V29" s="4"/>
      <c r="W29" s="4"/>
      <c r="X29" s="24">
        <f t="shared" si="2"/>
        <v>4225</v>
      </c>
      <c r="Y29" s="4">
        <v>25</v>
      </c>
      <c r="Z29" s="4">
        <v>20</v>
      </c>
      <c r="AA29" s="4">
        <v>23</v>
      </c>
      <c r="AB29" s="4"/>
      <c r="AC29" s="4"/>
      <c r="AD29" s="25">
        <f t="shared" si="3"/>
        <v>3400</v>
      </c>
      <c r="AE29" s="3">
        <f t="shared" si="4"/>
        <v>7625</v>
      </c>
      <c r="AF29" s="3">
        <f t="shared" si="5"/>
        <v>22</v>
      </c>
      <c r="AG29" s="43"/>
      <c r="AH29" s="43"/>
      <c r="AI29" s="17"/>
      <c r="AJ29" s="19">
        <f t="shared" si="6"/>
        <v>27</v>
      </c>
      <c r="AK29" s="19">
        <f t="shared" si="7"/>
        <v>9</v>
      </c>
      <c r="AL29" s="43"/>
      <c r="AM29" s="43"/>
    </row>
    <row r="30" spans="1:39" ht="18.5" thickBot="1" x14ac:dyDescent="0.4">
      <c r="A30" s="2">
        <v>27</v>
      </c>
      <c r="B30" s="36"/>
      <c r="C30" s="7" t="str">
        <f>'ieavde 1 posms'!C30</f>
        <v>Intars Rakovskis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1">
        <f t="shared" si="0"/>
        <v>0</v>
      </c>
      <c r="O30" s="20">
        <f t="shared" si="1"/>
        <v>50</v>
      </c>
      <c r="P30" s="38"/>
      <c r="Q30" s="41"/>
      <c r="R30" s="14"/>
      <c r="S30" s="4"/>
      <c r="T30" s="4"/>
      <c r="U30" s="4"/>
      <c r="V30" s="4"/>
      <c r="W30" s="4"/>
      <c r="X30" s="24">
        <f t="shared" si="2"/>
        <v>0</v>
      </c>
      <c r="Y30" s="4"/>
      <c r="Z30" s="4"/>
      <c r="AA30" s="4"/>
      <c r="AB30" s="4"/>
      <c r="AC30" s="4"/>
      <c r="AD30" s="25">
        <f t="shared" si="3"/>
        <v>0</v>
      </c>
      <c r="AE30" s="3">
        <f t="shared" si="4"/>
        <v>0</v>
      </c>
      <c r="AF30" s="3">
        <f t="shared" si="5"/>
        <v>38</v>
      </c>
      <c r="AG30" s="43"/>
      <c r="AH30" s="43"/>
      <c r="AI30" s="17"/>
      <c r="AJ30" s="19">
        <f t="shared" si="6"/>
        <v>88</v>
      </c>
      <c r="AK30" s="19">
        <f t="shared" si="7"/>
        <v>51</v>
      </c>
      <c r="AL30" s="43"/>
      <c r="AM30" s="43"/>
    </row>
    <row r="31" spans="1:39" ht="18.5" thickBot="1" x14ac:dyDescent="0.4">
      <c r="A31" s="2">
        <v>28</v>
      </c>
      <c r="B31" s="36"/>
      <c r="C31" s="7" t="str">
        <f>'ieavde 1 posms'!C31</f>
        <v>Sendijs Leitāns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1">
        <f t="shared" si="0"/>
        <v>0</v>
      </c>
      <c r="O31" s="20">
        <f t="shared" si="1"/>
        <v>50</v>
      </c>
      <c r="P31" s="39"/>
      <c r="Q31" s="42"/>
      <c r="R31" s="15"/>
      <c r="S31" s="4"/>
      <c r="T31" s="4"/>
      <c r="U31" s="4"/>
      <c r="V31" s="4"/>
      <c r="W31" s="4"/>
      <c r="X31" s="24">
        <f t="shared" si="2"/>
        <v>0</v>
      </c>
      <c r="Y31" s="4"/>
      <c r="Z31" s="4"/>
      <c r="AA31" s="4"/>
      <c r="AB31" s="4"/>
      <c r="AC31" s="4"/>
      <c r="AD31" s="25">
        <f t="shared" si="3"/>
        <v>0</v>
      </c>
      <c r="AE31" s="3">
        <f t="shared" si="4"/>
        <v>0</v>
      </c>
      <c r="AF31" s="3">
        <f t="shared" si="5"/>
        <v>38</v>
      </c>
      <c r="AG31" s="43"/>
      <c r="AH31" s="43"/>
      <c r="AI31" s="17"/>
      <c r="AJ31" s="19">
        <f t="shared" si="6"/>
        <v>88</v>
      </c>
      <c r="AK31" s="19">
        <f t="shared" si="7"/>
        <v>51</v>
      </c>
      <c r="AL31" s="43"/>
      <c r="AM31" s="43"/>
    </row>
    <row r="32" spans="1:39" ht="18.5" thickBot="1" x14ac:dyDescent="0.4">
      <c r="A32" s="2">
        <v>29</v>
      </c>
      <c r="B32" s="36" t="str">
        <f>'ieavde 1 posms'!B32:B35</f>
        <v>Zebra Master</v>
      </c>
      <c r="C32" s="7" t="str">
        <f>'ieavde 1 posms'!C32</f>
        <v>Staņislavs Pinka</v>
      </c>
      <c r="D32" s="7">
        <v>10</v>
      </c>
      <c r="E32" s="7">
        <v>0</v>
      </c>
      <c r="F32" s="7">
        <v>4</v>
      </c>
      <c r="G32" s="7">
        <v>6</v>
      </c>
      <c r="H32" s="7">
        <v>2</v>
      </c>
      <c r="I32" s="7">
        <v>6</v>
      </c>
      <c r="J32" s="7">
        <v>2</v>
      </c>
      <c r="K32" s="7">
        <v>6</v>
      </c>
      <c r="L32" s="7">
        <v>2</v>
      </c>
      <c r="M32" s="7">
        <v>4</v>
      </c>
      <c r="N32" s="1">
        <f t="shared" si="0"/>
        <v>42</v>
      </c>
      <c r="O32" s="20">
        <f t="shared" si="1"/>
        <v>33</v>
      </c>
      <c r="P32" s="37">
        <f t="shared" ref="P32" si="44">SUM(O32:O35)</f>
        <v>83</v>
      </c>
      <c r="Q32" s="40">
        <f t="shared" ref="Q32" si="45">RANK(P32,$P$4:$P$75,1)</f>
        <v>3</v>
      </c>
      <c r="R32" s="13"/>
      <c r="S32" s="4">
        <v>58</v>
      </c>
      <c r="T32" s="4">
        <v>66</v>
      </c>
      <c r="U32" s="4">
        <v>59</v>
      </c>
      <c r="V32" s="4">
        <v>52</v>
      </c>
      <c r="W32" s="4">
        <v>59</v>
      </c>
      <c r="X32" s="24">
        <f t="shared" si="2"/>
        <v>17386</v>
      </c>
      <c r="Y32" s="4">
        <v>21</v>
      </c>
      <c r="Z32" s="4"/>
      <c r="AA32" s="4"/>
      <c r="AB32" s="4"/>
      <c r="AC32" s="4"/>
      <c r="AD32" s="25">
        <f t="shared" si="3"/>
        <v>1050</v>
      </c>
      <c r="AE32" s="3">
        <f t="shared" si="4"/>
        <v>18436</v>
      </c>
      <c r="AF32" s="3">
        <f t="shared" si="5"/>
        <v>8</v>
      </c>
      <c r="AG32" s="43">
        <f t="shared" ref="AG32" si="46">SUM(AF32:AF35)</f>
        <v>85</v>
      </c>
      <c r="AH32" s="43">
        <f t="shared" ref="AH32" si="47">RANK(AG32,$AG$4:$AG$75,1)</f>
        <v>3</v>
      </c>
      <c r="AI32" s="17"/>
      <c r="AJ32" s="19">
        <f t="shared" si="6"/>
        <v>41</v>
      </c>
      <c r="AK32" s="19">
        <f t="shared" si="7"/>
        <v>20</v>
      </c>
      <c r="AL32" s="43">
        <f t="shared" ref="AL32" si="48">AH32+Q32</f>
        <v>6</v>
      </c>
      <c r="AM32" s="43">
        <f t="shared" ref="AM32" si="49">RANK(AL32,$AL$4:$AL$75,1)</f>
        <v>3</v>
      </c>
    </row>
    <row r="33" spans="1:39" ht="18.5" thickBot="1" x14ac:dyDescent="0.4">
      <c r="A33" s="2">
        <v>30</v>
      </c>
      <c r="B33" s="36"/>
      <c r="C33" s="7" t="str">
        <f>'ieavde 1 posms'!C33</f>
        <v>Deniss Ozols</v>
      </c>
      <c r="D33" s="7">
        <v>2</v>
      </c>
      <c r="E33" s="7">
        <v>10</v>
      </c>
      <c r="F33" s="7">
        <v>8</v>
      </c>
      <c r="G33" s="7">
        <v>10</v>
      </c>
      <c r="H33" s="7">
        <v>0</v>
      </c>
      <c r="I33" s="7">
        <v>4</v>
      </c>
      <c r="J33" s="7">
        <v>4</v>
      </c>
      <c r="K33" s="7">
        <v>6</v>
      </c>
      <c r="L33" s="7">
        <v>0</v>
      </c>
      <c r="M33" s="7">
        <v>6</v>
      </c>
      <c r="N33" s="1">
        <f t="shared" si="0"/>
        <v>50</v>
      </c>
      <c r="O33" s="20">
        <f t="shared" si="1"/>
        <v>26</v>
      </c>
      <c r="P33" s="38"/>
      <c r="Q33" s="41"/>
      <c r="R33" s="14"/>
      <c r="S33" s="4">
        <v>53</v>
      </c>
      <c r="T33" s="4"/>
      <c r="U33" s="4"/>
      <c r="V33" s="4"/>
      <c r="W33" s="4"/>
      <c r="X33" s="24">
        <f t="shared" si="2"/>
        <v>2809</v>
      </c>
      <c r="Y33" s="4"/>
      <c r="Z33" s="4"/>
      <c r="AA33" s="4"/>
      <c r="AB33" s="4"/>
      <c r="AC33" s="4"/>
      <c r="AD33" s="25">
        <f t="shared" si="3"/>
        <v>0</v>
      </c>
      <c r="AE33" s="3">
        <f t="shared" si="4"/>
        <v>2809</v>
      </c>
      <c r="AF33" s="3">
        <f t="shared" si="5"/>
        <v>35</v>
      </c>
      <c r="AG33" s="43"/>
      <c r="AH33" s="43"/>
      <c r="AI33" s="17"/>
      <c r="AJ33" s="19">
        <f t="shared" si="6"/>
        <v>61</v>
      </c>
      <c r="AK33" s="19">
        <f t="shared" si="7"/>
        <v>32</v>
      </c>
      <c r="AL33" s="43"/>
      <c r="AM33" s="43"/>
    </row>
    <row r="34" spans="1:39" ht="18.5" thickBot="1" x14ac:dyDescent="0.4">
      <c r="A34" s="2">
        <v>31</v>
      </c>
      <c r="B34" s="36"/>
      <c r="C34" s="7" t="str">
        <f>'ieavde 1 posms'!C34</f>
        <v>Andrejs Ļubimovs</v>
      </c>
      <c r="D34" s="7">
        <v>6</v>
      </c>
      <c r="E34" s="7">
        <v>8</v>
      </c>
      <c r="F34" s="7">
        <v>6</v>
      </c>
      <c r="G34" s="7">
        <v>2</v>
      </c>
      <c r="H34" s="7">
        <v>0</v>
      </c>
      <c r="I34" s="7">
        <v>8</v>
      </c>
      <c r="J34" s="7">
        <v>4</v>
      </c>
      <c r="K34" s="7">
        <v>6</v>
      </c>
      <c r="L34" s="7">
        <v>10</v>
      </c>
      <c r="M34" s="7">
        <v>8</v>
      </c>
      <c r="N34" s="1">
        <f t="shared" si="0"/>
        <v>58</v>
      </c>
      <c r="O34" s="20">
        <f t="shared" si="1"/>
        <v>20</v>
      </c>
      <c r="P34" s="38"/>
      <c r="Q34" s="41"/>
      <c r="R34" s="14"/>
      <c r="S34" s="4"/>
      <c r="T34" s="4"/>
      <c r="U34" s="4"/>
      <c r="V34" s="4"/>
      <c r="W34" s="4"/>
      <c r="X34" s="24">
        <f t="shared" si="2"/>
        <v>0</v>
      </c>
      <c r="Y34" s="4"/>
      <c r="Z34" s="4"/>
      <c r="AA34" s="4"/>
      <c r="AB34" s="4"/>
      <c r="AC34" s="4"/>
      <c r="AD34" s="25">
        <f t="shared" si="3"/>
        <v>0</v>
      </c>
      <c r="AE34" s="3">
        <f t="shared" si="4"/>
        <v>0</v>
      </c>
      <c r="AF34" s="3">
        <f t="shared" si="5"/>
        <v>38</v>
      </c>
      <c r="AG34" s="43"/>
      <c r="AH34" s="43"/>
      <c r="AI34" s="17"/>
      <c r="AJ34" s="19">
        <f t="shared" si="6"/>
        <v>58</v>
      </c>
      <c r="AK34" s="19">
        <f t="shared" si="7"/>
        <v>31</v>
      </c>
      <c r="AL34" s="43"/>
      <c r="AM34" s="43"/>
    </row>
    <row r="35" spans="1:39" ht="18.5" thickBot="1" x14ac:dyDescent="0.4">
      <c r="A35" s="2">
        <v>32</v>
      </c>
      <c r="B35" s="36"/>
      <c r="C35" s="7" t="str">
        <f>'ieavde 1 posms'!C35</f>
        <v>Vladislavs Ļubimovs</v>
      </c>
      <c r="D35" s="7">
        <v>10</v>
      </c>
      <c r="E35" s="7">
        <v>10</v>
      </c>
      <c r="F35" s="7">
        <v>8</v>
      </c>
      <c r="G35" s="7">
        <v>4</v>
      </c>
      <c r="H35" s="7">
        <v>6</v>
      </c>
      <c r="I35" s="7">
        <v>6</v>
      </c>
      <c r="J35" s="7">
        <v>4</v>
      </c>
      <c r="K35" s="7">
        <v>10</v>
      </c>
      <c r="L35" s="7">
        <v>10</v>
      </c>
      <c r="M35" s="7">
        <v>10</v>
      </c>
      <c r="N35" s="1">
        <f t="shared" si="0"/>
        <v>78</v>
      </c>
      <c r="O35" s="20">
        <f t="shared" si="1"/>
        <v>4</v>
      </c>
      <c r="P35" s="39"/>
      <c r="Q35" s="42"/>
      <c r="R35" s="15"/>
      <c r="S35" s="4">
        <v>68</v>
      </c>
      <c r="T35" s="4">
        <v>65</v>
      </c>
      <c r="U35" s="4">
        <v>54</v>
      </c>
      <c r="V35" s="4">
        <v>55</v>
      </c>
      <c r="W35" s="4">
        <v>61</v>
      </c>
      <c r="X35" s="24">
        <f t="shared" si="2"/>
        <v>18511</v>
      </c>
      <c r="Y35" s="4">
        <v>31</v>
      </c>
      <c r="Z35" s="4">
        <v>21</v>
      </c>
      <c r="AA35" s="4">
        <v>27</v>
      </c>
      <c r="AB35" s="4"/>
      <c r="AC35" s="4"/>
      <c r="AD35" s="25">
        <f t="shared" si="3"/>
        <v>3950</v>
      </c>
      <c r="AE35" s="3">
        <f t="shared" si="4"/>
        <v>22461</v>
      </c>
      <c r="AF35" s="3">
        <f t="shared" si="5"/>
        <v>4</v>
      </c>
      <c r="AG35" s="43"/>
      <c r="AH35" s="43"/>
      <c r="AI35" s="17"/>
      <c r="AJ35" s="19">
        <f t="shared" si="6"/>
        <v>8</v>
      </c>
      <c r="AK35" s="19">
        <f t="shared" si="7"/>
        <v>2</v>
      </c>
      <c r="AL35" s="43"/>
      <c r="AM35" s="43"/>
    </row>
    <row r="36" spans="1:39" ht="18.5" thickBot="1" x14ac:dyDescent="0.4">
      <c r="A36" s="2">
        <v>33</v>
      </c>
      <c r="B36" s="36" t="str">
        <f>'ieavde 1 posms'!B36:B39</f>
        <v>Den Basta Fiskaren</v>
      </c>
      <c r="C36" s="7" t="str">
        <f>'ieavde 1 posms'!C36</f>
        <v>Artūrs Dzeguze</v>
      </c>
      <c r="D36" s="7">
        <v>0</v>
      </c>
      <c r="E36" s="7">
        <v>2</v>
      </c>
      <c r="F36" s="7">
        <v>2</v>
      </c>
      <c r="G36" s="7">
        <v>0</v>
      </c>
      <c r="H36" s="7">
        <v>4</v>
      </c>
      <c r="I36" s="7">
        <v>4</v>
      </c>
      <c r="J36" s="7">
        <v>4</v>
      </c>
      <c r="K36" s="7">
        <v>8</v>
      </c>
      <c r="L36" s="7">
        <v>0</v>
      </c>
      <c r="M36" s="7">
        <v>4</v>
      </c>
      <c r="N36" s="1">
        <f t="shared" si="0"/>
        <v>28</v>
      </c>
      <c r="O36" s="20">
        <f t="shared" si="1"/>
        <v>45</v>
      </c>
      <c r="P36" s="37">
        <f t="shared" ref="P36" si="50">SUM(O36:O39)</f>
        <v>152</v>
      </c>
      <c r="Q36" s="40">
        <f t="shared" ref="Q36" si="51">RANK(P36,$P$4:$P$75,1)</f>
        <v>12</v>
      </c>
      <c r="R36" s="13"/>
      <c r="S36" s="4"/>
      <c r="T36" s="4"/>
      <c r="U36" s="4"/>
      <c r="V36" s="4"/>
      <c r="W36" s="4"/>
      <c r="X36" s="24">
        <f t="shared" si="2"/>
        <v>0</v>
      </c>
      <c r="Y36" s="4"/>
      <c r="Z36" s="4"/>
      <c r="AA36" s="4"/>
      <c r="AB36" s="4"/>
      <c r="AC36" s="4"/>
      <c r="AD36" s="25">
        <f t="shared" si="3"/>
        <v>0</v>
      </c>
      <c r="AE36" s="3">
        <f t="shared" si="4"/>
        <v>0</v>
      </c>
      <c r="AF36" s="3">
        <f t="shared" si="5"/>
        <v>38</v>
      </c>
      <c r="AG36" s="43">
        <f t="shared" ref="AG36" si="52">SUM(AF36:AF39)</f>
        <v>90</v>
      </c>
      <c r="AH36" s="43">
        <f t="shared" ref="AH36" si="53">RANK(AG36,$AG$4:$AG$75,1)</f>
        <v>4</v>
      </c>
      <c r="AI36" s="17"/>
      <c r="AJ36" s="19">
        <f t="shared" si="6"/>
        <v>83</v>
      </c>
      <c r="AK36" s="19">
        <f t="shared" si="7"/>
        <v>47</v>
      </c>
      <c r="AL36" s="43">
        <f t="shared" ref="AL36" si="54">AH36+Q36</f>
        <v>16</v>
      </c>
      <c r="AM36" s="43">
        <f t="shared" ref="AM36" si="55">RANK(AL36,$AL$4:$AL$75,1)</f>
        <v>7</v>
      </c>
    </row>
    <row r="37" spans="1:39" ht="18.5" thickBot="1" x14ac:dyDescent="0.4">
      <c r="A37" s="2">
        <v>34</v>
      </c>
      <c r="B37" s="36"/>
      <c r="C37" s="7" t="str">
        <f>'ieavde 1 posms'!C37</f>
        <v>Edijs Jok,Andris Mihailskis</v>
      </c>
      <c r="D37" s="7">
        <v>8</v>
      </c>
      <c r="E37" s="7">
        <v>6</v>
      </c>
      <c r="F37" s="7">
        <v>0</v>
      </c>
      <c r="G37" s="7">
        <v>0</v>
      </c>
      <c r="H37" s="7">
        <v>2</v>
      </c>
      <c r="I37" s="7">
        <v>0</v>
      </c>
      <c r="J37" s="7">
        <v>0</v>
      </c>
      <c r="K37" s="7">
        <v>8</v>
      </c>
      <c r="L37" s="7">
        <v>0</v>
      </c>
      <c r="M37" s="7">
        <v>8</v>
      </c>
      <c r="N37" s="1">
        <f t="shared" si="0"/>
        <v>32</v>
      </c>
      <c r="O37" s="20">
        <f t="shared" si="1"/>
        <v>43</v>
      </c>
      <c r="P37" s="38"/>
      <c r="Q37" s="41"/>
      <c r="R37" s="14"/>
      <c r="S37" s="4">
        <v>103</v>
      </c>
      <c r="T37" s="4">
        <v>98</v>
      </c>
      <c r="U37" s="4">
        <v>51</v>
      </c>
      <c r="V37" s="4">
        <v>59</v>
      </c>
      <c r="W37" s="4"/>
      <c r="X37" s="24">
        <f t="shared" si="2"/>
        <v>26295</v>
      </c>
      <c r="Y37" s="4"/>
      <c r="Z37" s="4"/>
      <c r="AA37" s="4"/>
      <c r="AB37" s="4"/>
      <c r="AC37" s="4"/>
      <c r="AD37" s="25">
        <f t="shared" si="3"/>
        <v>0</v>
      </c>
      <c r="AE37" s="3">
        <f t="shared" si="4"/>
        <v>26295</v>
      </c>
      <c r="AF37" s="3">
        <f t="shared" si="5"/>
        <v>2</v>
      </c>
      <c r="AG37" s="43"/>
      <c r="AH37" s="43"/>
      <c r="AI37" s="17"/>
      <c r="AJ37" s="19">
        <f t="shared" si="6"/>
        <v>45</v>
      </c>
      <c r="AK37" s="19">
        <f t="shared" si="7"/>
        <v>23</v>
      </c>
      <c r="AL37" s="43"/>
      <c r="AM37" s="43"/>
    </row>
    <row r="38" spans="1:39" ht="18.5" thickBot="1" x14ac:dyDescent="0.4">
      <c r="A38" s="2">
        <v>35</v>
      </c>
      <c r="B38" s="36"/>
      <c r="C38" s="7" t="str">
        <f>'ieavde 1 posms'!C38</f>
        <v>Sandris Mertens</v>
      </c>
      <c r="D38" s="7">
        <v>10</v>
      </c>
      <c r="E38" s="7">
        <v>10</v>
      </c>
      <c r="F38" s="7">
        <v>6</v>
      </c>
      <c r="G38" s="7">
        <v>0</v>
      </c>
      <c r="H38" s="7">
        <v>6</v>
      </c>
      <c r="I38" s="7">
        <v>6</v>
      </c>
      <c r="J38" s="7">
        <v>0</v>
      </c>
      <c r="K38" s="7">
        <v>2</v>
      </c>
      <c r="L38" s="7">
        <v>4</v>
      </c>
      <c r="M38" s="7">
        <v>4</v>
      </c>
      <c r="N38" s="1">
        <f t="shared" si="0"/>
        <v>48</v>
      </c>
      <c r="O38" s="20">
        <f t="shared" si="1"/>
        <v>28</v>
      </c>
      <c r="P38" s="38"/>
      <c r="Q38" s="41"/>
      <c r="R38" s="14"/>
      <c r="S38" s="4">
        <v>58</v>
      </c>
      <c r="T38" s="4">
        <v>56</v>
      </c>
      <c r="U38" s="4"/>
      <c r="V38" s="4"/>
      <c r="W38" s="4"/>
      <c r="X38" s="24">
        <f t="shared" si="2"/>
        <v>6500</v>
      </c>
      <c r="Y38" s="4">
        <v>24</v>
      </c>
      <c r="Z38" s="4"/>
      <c r="AA38" s="4"/>
      <c r="AB38" s="4"/>
      <c r="AC38" s="4"/>
      <c r="AD38" s="25">
        <f t="shared" si="3"/>
        <v>1200</v>
      </c>
      <c r="AE38" s="3">
        <f t="shared" si="4"/>
        <v>7700</v>
      </c>
      <c r="AF38" s="3">
        <f t="shared" si="5"/>
        <v>21</v>
      </c>
      <c r="AG38" s="43"/>
      <c r="AH38" s="43"/>
      <c r="AI38" s="17"/>
      <c r="AJ38" s="19">
        <f t="shared" si="6"/>
        <v>49</v>
      </c>
      <c r="AK38" s="19">
        <f t="shared" si="7"/>
        <v>27</v>
      </c>
      <c r="AL38" s="43"/>
      <c r="AM38" s="43"/>
    </row>
    <row r="39" spans="1:39" ht="18.5" thickBot="1" x14ac:dyDescent="0.4">
      <c r="A39" s="2">
        <v>36</v>
      </c>
      <c r="B39" s="36"/>
      <c r="C39" s="7" t="str">
        <f>'ieavde 1 posms'!C39</f>
        <v>Haralds Ruduks</v>
      </c>
      <c r="D39" s="7">
        <v>8</v>
      </c>
      <c r="E39" s="7">
        <v>8</v>
      </c>
      <c r="F39" s="7">
        <v>0</v>
      </c>
      <c r="G39" s="7">
        <v>0</v>
      </c>
      <c r="H39" s="7">
        <v>2</v>
      </c>
      <c r="I39" s="7">
        <v>4</v>
      </c>
      <c r="J39" s="7">
        <v>8</v>
      </c>
      <c r="K39" s="7">
        <v>4</v>
      </c>
      <c r="L39" s="7">
        <v>0</v>
      </c>
      <c r="M39" s="7">
        <v>6</v>
      </c>
      <c r="N39" s="1">
        <f t="shared" si="0"/>
        <v>40</v>
      </c>
      <c r="O39" s="20">
        <f t="shared" si="1"/>
        <v>36</v>
      </c>
      <c r="P39" s="39"/>
      <c r="Q39" s="42"/>
      <c r="R39" s="15"/>
      <c r="S39" s="4">
        <v>60</v>
      </c>
      <c r="T39" s="4"/>
      <c r="U39" s="4"/>
      <c r="V39" s="4"/>
      <c r="W39" s="4"/>
      <c r="X39" s="24">
        <f t="shared" si="2"/>
        <v>3600</v>
      </c>
      <c r="Y39" s="4">
        <v>22</v>
      </c>
      <c r="Z39" s="4"/>
      <c r="AA39" s="4"/>
      <c r="AB39" s="4"/>
      <c r="AC39" s="4"/>
      <c r="AD39" s="25">
        <f t="shared" si="3"/>
        <v>1100</v>
      </c>
      <c r="AE39" s="3">
        <f t="shared" si="4"/>
        <v>4700</v>
      </c>
      <c r="AF39" s="3">
        <f t="shared" si="5"/>
        <v>29</v>
      </c>
      <c r="AG39" s="43"/>
      <c r="AH39" s="43"/>
      <c r="AI39" s="17"/>
      <c r="AJ39" s="19">
        <f t="shared" si="6"/>
        <v>65</v>
      </c>
      <c r="AK39" s="19">
        <f t="shared" si="7"/>
        <v>35</v>
      </c>
      <c r="AL39" s="43"/>
      <c r="AM39" s="43"/>
    </row>
    <row r="40" spans="1:39" ht="18.5" thickBot="1" x14ac:dyDescent="0.4">
      <c r="A40" s="2">
        <v>37</v>
      </c>
      <c r="B40" s="36" t="str">
        <f>'ieavde 1 posms'!B40:B43</f>
        <v>SLAMPE</v>
      </c>
      <c r="C40" s="7" t="str">
        <f>'ieavde 1 posms'!C40</f>
        <v>Artis Akmanis</v>
      </c>
      <c r="D40" s="7">
        <v>6</v>
      </c>
      <c r="E40" s="7">
        <v>10</v>
      </c>
      <c r="F40" s="7">
        <v>2</v>
      </c>
      <c r="G40" s="7">
        <v>0</v>
      </c>
      <c r="H40" s="7">
        <v>0</v>
      </c>
      <c r="I40" s="7">
        <v>6</v>
      </c>
      <c r="J40" s="7">
        <v>8</v>
      </c>
      <c r="K40" s="7">
        <v>2</v>
      </c>
      <c r="L40" s="7">
        <v>4</v>
      </c>
      <c r="M40" s="7">
        <v>4</v>
      </c>
      <c r="N40" s="1">
        <f t="shared" si="0"/>
        <v>42</v>
      </c>
      <c r="O40" s="20">
        <f t="shared" si="1"/>
        <v>33</v>
      </c>
      <c r="P40" s="37">
        <f t="shared" ref="P40" si="56">SUM(O40:O43)</f>
        <v>103</v>
      </c>
      <c r="Q40" s="40">
        <f t="shared" ref="Q40" si="57">RANK(P40,$P$4:$P$75,1)</f>
        <v>8</v>
      </c>
      <c r="R40" s="13"/>
      <c r="S40" s="4">
        <v>61</v>
      </c>
      <c r="T40" s="4"/>
      <c r="U40" s="4"/>
      <c r="V40" s="4"/>
      <c r="W40" s="4"/>
      <c r="X40" s="24">
        <f t="shared" si="2"/>
        <v>3721</v>
      </c>
      <c r="Y40" s="4"/>
      <c r="Z40" s="4"/>
      <c r="AA40" s="4"/>
      <c r="AB40" s="4"/>
      <c r="AC40" s="4"/>
      <c r="AD40" s="25">
        <f t="shared" si="3"/>
        <v>0</v>
      </c>
      <c r="AE40" s="3">
        <f t="shared" si="4"/>
        <v>3721</v>
      </c>
      <c r="AF40" s="3">
        <f t="shared" si="5"/>
        <v>32</v>
      </c>
      <c r="AG40" s="43">
        <f t="shared" ref="AG40" si="58">SUM(AF40:AF43)</f>
        <v>100</v>
      </c>
      <c r="AH40" s="43">
        <f t="shared" ref="AH40" si="59">RANK(AG40,$AG$4:$AG$75,1)</f>
        <v>8</v>
      </c>
      <c r="AI40" s="17"/>
      <c r="AJ40" s="19">
        <f t="shared" si="6"/>
        <v>65</v>
      </c>
      <c r="AK40" s="19">
        <f t="shared" si="7"/>
        <v>35</v>
      </c>
      <c r="AL40" s="43">
        <f t="shared" ref="AL40" si="60">AH40+Q40</f>
        <v>16</v>
      </c>
      <c r="AM40" s="43">
        <f t="shared" ref="AM40" si="61">RANK(AL40,$AL$4:$AL$75,1)</f>
        <v>7</v>
      </c>
    </row>
    <row r="41" spans="1:39" ht="18.5" thickBot="1" x14ac:dyDescent="0.4">
      <c r="A41" s="2">
        <v>38</v>
      </c>
      <c r="B41" s="36"/>
      <c r="C41" s="7" t="str">
        <f>'ieavde 1 posms'!C41</f>
        <v>Māris Ošķis</v>
      </c>
      <c r="D41" s="7">
        <v>10</v>
      </c>
      <c r="E41" s="7">
        <v>8</v>
      </c>
      <c r="F41" s="7">
        <v>6</v>
      </c>
      <c r="G41" s="7">
        <v>2</v>
      </c>
      <c r="H41" s="7">
        <v>10</v>
      </c>
      <c r="I41" s="7">
        <v>2</v>
      </c>
      <c r="J41" s="7">
        <v>2</v>
      </c>
      <c r="K41" s="7">
        <v>0</v>
      </c>
      <c r="L41" s="7">
        <v>10</v>
      </c>
      <c r="M41" s="7">
        <v>10</v>
      </c>
      <c r="N41" s="1">
        <f t="shared" si="0"/>
        <v>60</v>
      </c>
      <c r="O41" s="20">
        <f t="shared" si="1"/>
        <v>18</v>
      </c>
      <c r="P41" s="38"/>
      <c r="Q41" s="41"/>
      <c r="R41" s="14"/>
      <c r="S41" s="4">
        <v>53</v>
      </c>
      <c r="T41" s="4"/>
      <c r="U41" s="4">
        <v>57</v>
      </c>
      <c r="V41" s="4">
        <v>73</v>
      </c>
      <c r="W41" s="4">
        <v>59</v>
      </c>
      <c r="X41" s="24">
        <f t="shared" si="2"/>
        <v>14868</v>
      </c>
      <c r="Y41" s="4"/>
      <c r="Z41" s="4"/>
      <c r="AA41" s="4"/>
      <c r="AB41" s="4"/>
      <c r="AC41" s="4"/>
      <c r="AD41" s="25">
        <f t="shared" si="3"/>
        <v>0</v>
      </c>
      <c r="AE41" s="3">
        <f t="shared" si="4"/>
        <v>14868</v>
      </c>
      <c r="AF41" s="3">
        <f t="shared" si="5"/>
        <v>14</v>
      </c>
      <c r="AG41" s="43"/>
      <c r="AH41" s="43"/>
      <c r="AI41" s="17"/>
      <c r="AJ41" s="19">
        <f t="shared" si="6"/>
        <v>32</v>
      </c>
      <c r="AK41" s="19">
        <f t="shared" si="7"/>
        <v>11</v>
      </c>
      <c r="AL41" s="43"/>
      <c r="AM41" s="43"/>
    </row>
    <row r="42" spans="1:39" ht="18.5" thickBot="1" x14ac:dyDescent="0.4">
      <c r="A42" s="2">
        <v>39</v>
      </c>
      <c r="B42" s="36"/>
      <c r="C42" s="7" t="str">
        <f>'ieavde 1 posms'!C42</f>
        <v xml:space="preserve"> Aldis Cīrulis</v>
      </c>
      <c r="D42" s="7">
        <v>10</v>
      </c>
      <c r="E42" s="7">
        <v>6</v>
      </c>
      <c r="F42" s="7">
        <v>6</v>
      </c>
      <c r="G42" s="7">
        <v>6</v>
      </c>
      <c r="H42" s="7">
        <v>8</v>
      </c>
      <c r="I42" s="7">
        <v>0</v>
      </c>
      <c r="J42" s="7">
        <v>0</v>
      </c>
      <c r="K42" s="7">
        <v>2</v>
      </c>
      <c r="L42" s="7">
        <v>0</v>
      </c>
      <c r="M42" s="7">
        <v>0</v>
      </c>
      <c r="N42" s="1">
        <f t="shared" si="0"/>
        <v>38</v>
      </c>
      <c r="O42" s="20">
        <f t="shared" si="1"/>
        <v>38</v>
      </c>
      <c r="P42" s="38"/>
      <c r="Q42" s="41"/>
      <c r="R42" s="14"/>
      <c r="S42" s="4">
        <v>52</v>
      </c>
      <c r="T42" s="4">
        <v>55</v>
      </c>
      <c r="U42" s="4"/>
      <c r="V42" s="4"/>
      <c r="W42" s="4"/>
      <c r="X42" s="24">
        <f t="shared" si="2"/>
        <v>5729</v>
      </c>
      <c r="Y42" s="4"/>
      <c r="Z42" s="4"/>
      <c r="AA42" s="4"/>
      <c r="AB42" s="4"/>
      <c r="AC42" s="4"/>
      <c r="AD42" s="25">
        <f t="shared" si="3"/>
        <v>0</v>
      </c>
      <c r="AE42" s="3">
        <f t="shared" si="4"/>
        <v>5729</v>
      </c>
      <c r="AF42" s="3">
        <f t="shared" si="5"/>
        <v>26</v>
      </c>
      <c r="AG42" s="43"/>
      <c r="AH42" s="43"/>
      <c r="AI42" s="17"/>
      <c r="AJ42" s="19">
        <f t="shared" si="6"/>
        <v>64</v>
      </c>
      <c r="AK42" s="19">
        <f t="shared" si="7"/>
        <v>33</v>
      </c>
      <c r="AL42" s="43"/>
      <c r="AM42" s="43"/>
    </row>
    <row r="43" spans="1:39" ht="18.5" thickBot="1" x14ac:dyDescent="0.4">
      <c r="A43" s="2">
        <v>40</v>
      </c>
      <c r="B43" s="36"/>
      <c r="C43" s="7" t="str">
        <f>'ieavde 1 posms'!C43</f>
        <v>Viktors Melderis</v>
      </c>
      <c r="D43" s="7">
        <v>10</v>
      </c>
      <c r="E43" s="7">
        <v>10</v>
      </c>
      <c r="F43" s="7">
        <v>0</v>
      </c>
      <c r="G43" s="7">
        <v>4</v>
      </c>
      <c r="H43" s="7">
        <v>6</v>
      </c>
      <c r="I43" s="7">
        <v>8</v>
      </c>
      <c r="J43" s="7">
        <v>8</v>
      </c>
      <c r="K43" s="7">
        <v>10</v>
      </c>
      <c r="L43" s="7">
        <v>0</v>
      </c>
      <c r="M43" s="7">
        <v>6</v>
      </c>
      <c r="N43" s="1">
        <f t="shared" si="0"/>
        <v>62</v>
      </c>
      <c r="O43" s="20">
        <f t="shared" si="1"/>
        <v>14</v>
      </c>
      <c r="P43" s="39"/>
      <c r="Q43" s="42"/>
      <c r="R43" s="15"/>
      <c r="S43" s="4">
        <v>53</v>
      </c>
      <c r="T43" s="4"/>
      <c r="U43" s="4"/>
      <c r="V43" s="4"/>
      <c r="W43" s="4"/>
      <c r="X43" s="24">
        <f t="shared" si="2"/>
        <v>2809</v>
      </c>
      <c r="Y43" s="4">
        <v>21</v>
      </c>
      <c r="Z43" s="4">
        <v>22</v>
      </c>
      <c r="AA43" s="4"/>
      <c r="AB43" s="4"/>
      <c r="AC43" s="4"/>
      <c r="AD43" s="25">
        <f t="shared" si="3"/>
        <v>2150</v>
      </c>
      <c r="AE43" s="3">
        <f t="shared" si="4"/>
        <v>4959</v>
      </c>
      <c r="AF43" s="3">
        <f t="shared" si="5"/>
        <v>28</v>
      </c>
      <c r="AG43" s="43"/>
      <c r="AH43" s="43"/>
      <c r="AI43" s="17"/>
      <c r="AJ43" s="19">
        <f t="shared" si="6"/>
        <v>42</v>
      </c>
      <c r="AK43" s="19">
        <f t="shared" si="7"/>
        <v>22</v>
      </c>
      <c r="AL43" s="43"/>
      <c r="AM43" s="43"/>
    </row>
    <row r="44" spans="1:39" ht="18.5" thickBot="1" x14ac:dyDescent="0.4">
      <c r="A44" s="2">
        <v>41</v>
      </c>
      <c r="B44" s="36" t="str">
        <f>'ieavde 1 posms'!B44:B47</f>
        <v>Trīs dzīvnieki un Viņa</v>
      </c>
      <c r="C44" s="7" t="str">
        <f>'ieavde 1 posms'!C44</f>
        <v>Daiga Dejus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1">
        <f t="shared" si="0"/>
        <v>0</v>
      </c>
      <c r="O44" s="20">
        <f t="shared" si="1"/>
        <v>50</v>
      </c>
      <c r="P44" s="37">
        <f t="shared" ref="P44" si="62">SUM(O44:O47)</f>
        <v>200</v>
      </c>
      <c r="Q44" s="40">
        <f t="shared" ref="Q44" si="63">RANK(P44,$P$4:$P$75,1)</f>
        <v>16</v>
      </c>
      <c r="R44" s="13"/>
      <c r="S44" s="4"/>
      <c r="T44" s="4"/>
      <c r="U44" s="4"/>
      <c r="V44" s="4"/>
      <c r="W44" s="4"/>
      <c r="X44" s="24">
        <f t="shared" si="2"/>
        <v>0</v>
      </c>
      <c r="Y44" s="4"/>
      <c r="Z44" s="4"/>
      <c r="AA44" s="4"/>
      <c r="AB44" s="4"/>
      <c r="AC44" s="4"/>
      <c r="AD44" s="25">
        <f t="shared" si="3"/>
        <v>0</v>
      </c>
      <c r="AE44" s="3">
        <f t="shared" si="4"/>
        <v>0</v>
      </c>
      <c r="AF44" s="3">
        <f t="shared" si="5"/>
        <v>38</v>
      </c>
      <c r="AG44" s="43">
        <f t="shared" ref="AG44" si="64">SUM(AF44:AF47)</f>
        <v>152</v>
      </c>
      <c r="AH44" s="43">
        <f t="shared" ref="AH44" si="65">RANK(AG44,$AG$4:$AG$75,1)</f>
        <v>16</v>
      </c>
      <c r="AI44" s="17"/>
      <c r="AJ44" s="19">
        <f t="shared" si="6"/>
        <v>88</v>
      </c>
      <c r="AK44" s="19">
        <f t="shared" si="7"/>
        <v>51</v>
      </c>
      <c r="AL44" s="43">
        <f t="shared" ref="AL44" si="66">AH44+Q44</f>
        <v>32</v>
      </c>
      <c r="AM44" s="43">
        <f t="shared" ref="AM44" si="67">RANK(AL44,$AL$4:$AL$75,1)</f>
        <v>16</v>
      </c>
    </row>
    <row r="45" spans="1:39" ht="18.5" thickBot="1" x14ac:dyDescent="0.4">
      <c r="A45" s="2">
        <v>42</v>
      </c>
      <c r="B45" s="36"/>
      <c r="C45" s="7" t="str">
        <f>'ieavde 1 posms'!C45</f>
        <v>Edgars Dejus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1">
        <f t="shared" si="0"/>
        <v>0</v>
      </c>
      <c r="O45" s="20">
        <f t="shared" si="1"/>
        <v>50</v>
      </c>
      <c r="P45" s="38"/>
      <c r="Q45" s="41"/>
      <c r="R45" s="14"/>
      <c r="S45" s="4"/>
      <c r="T45" s="4"/>
      <c r="U45" s="4"/>
      <c r="V45" s="4"/>
      <c r="W45" s="4"/>
      <c r="X45" s="24">
        <f t="shared" si="2"/>
        <v>0</v>
      </c>
      <c r="Y45" s="4"/>
      <c r="Z45" s="4"/>
      <c r="AA45" s="4"/>
      <c r="AB45" s="4"/>
      <c r="AC45" s="4"/>
      <c r="AD45" s="25">
        <f t="shared" si="3"/>
        <v>0</v>
      </c>
      <c r="AE45" s="3">
        <f t="shared" si="4"/>
        <v>0</v>
      </c>
      <c r="AF45" s="3">
        <f t="shared" si="5"/>
        <v>38</v>
      </c>
      <c r="AG45" s="43"/>
      <c r="AH45" s="43"/>
      <c r="AI45" s="17"/>
      <c r="AJ45" s="19">
        <f t="shared" si="6"/>
        <v>88</v>
      </c>
      <c r="AK45" s="19">
        <f t="shared" si="7"/>
        <v>51</v>
      </c>
      <c r="AL45" s="43"/>
      <c r="AM45" s="43"/>
    </row>
    <row r="46" spans="1:39" ht="18.5" thickBot="1" x14ac:dyDescent="0.4">
      <c r="A46" s="2">
        <v>43</v>
      </c>
      <c r="B46" s="36"/>
      <c r="C46" s="7" t="str">
        <f>'ieavde 1 posms'!C46</f>
        <v>Igors Kozakovs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1">
        <f t="shared" si="0"/>
        <v>0</v>
      </c>
      <c r="O46" s="20">
        <f t="shared" si="1"/>
        <v>50</v>
      </c>
      <c r="P46" s="38"/>
      <c r="Q46" s="41"/>
      <c r="R46" s="14"/>
      <c r="S46" s="4"/>
      <c r="T46" s="4"/>
      <c r="U46" s="4"/>
      <c r="V46" s="4"/>
      <c r="W46" s="4"/>
      <c r="X46" s="24">
        <f t="shared" si="2"/>
        <v>0</v>
      </c>
      <c r="Y46" s="4"/>
      <c r="Z46" s="4"/>
      <c r="AA46" s="4"/>
      <c r="AB46" s="4"/>
      <c r="AC46" s="4"/>
      <c r="AD46" s="25">
        <f t="shared" si="3"/>
        <v>0</v>
      </c>
      <c r="AE46" s="3">
        <f t="shared" si="4"/>
        <v>0</v>
      </c>
      <c r="AF46" s="3">
        <f t="shared" si="5"/>
        <v>38</v>
      </c>
      <c r="AG46" s="43"/>
      <c r="AH46" s="43"/>
      <c r="AI46" s="17"/>
      <c r="AJ46" s="19">
        <f t="shared" si="6"/>
        <v>88</v>
      </c>
      <c r="AK46" s="19">
        <f t="shared" si="7"/>
        <v>51</v>
      </c>
      <c r="AL46" s="43"/>
      <c r="AM46" s="43"/>
    </row>
    <row r="47" spans="1:39" ht="18.5" thickBot="1" x14ac:dyDescent="0.4">
      <c r="A47" s="2">
        <v>44</v>
      </c>
      <c r="B47" s="36"/>
      <c r="C47" s="7" t="str">
        <f>'ieavde 1 posms'!C47</f>
        <v>Nauris Poikāns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1">
        <f t="shared" si="0"/>
        <v>0</v>
      </c>
      <c r="O47" s="20">
        <f t="shared" si="1"/>
        <v>50</v>
      </c>
      <c r="P47" s="39"/>
      <c r="Q47" s="42"/>
      <c r="R47" s="15"/>
      <c r="S47" s="4"/>
      <c r="T47" s="4"/>
      <c r="U47" s="4"/>
      <c r="V47" s="4"/>
      <c r="W47" s="4"/>
      <c r="X47" s="24">
        <f t="shared" si="2"/>
        <v>0</v>
      </c>
      <c r="Y47" s="4"/>
      <c r="Z47" s="4"/>
      <c r="AA47" s="4"/>
      <c r="AB47" s="4"/>
      <c r="AC47" s="4"/>
      <c r="AD47" s="25">
        <f t="shared" si="3"/>
        <v>0</v>
      </c>
      <c r="AE47" s="3">
        <f t="shared" si="4"/>
        <v>0</v>
      </c>
      <c r="AF47" s="3">
        <f t="shared" si="5"/>
        <v>38</v>
      </c>
      <c r="AG47" s="43"/>
      <c r="AH47" s="43"/>
      <c r="AI47" s="17"/>
      <c r="AJ47" s="19">
        <f t="shared" si="6"/>
        <v>88</v>
      </c>
      <c r="AK47" s="19">
        <f t="shared" si="7"/>
        <v>51</v>
      </c>
      <c r="AL47" s="43"/>
      <c r="AM47" s="43"/>
    </row>
    <row r="48" spans="1:39" ht="18.5" thickBot="1" x14ac:dyDescent="0.4">
      <c r="A48" s="2">
        <v>45</v>
      </c>
      <c r="B48" s="36" t="str">
        <f>'ieavde 1 posms'!B48:B51</f>
        <v xml:space="preserve">Āķis lūpā
</v>
      </c>
      <c r="C48" s="7" t="str">
        <f>'ieavde 1 posms'!C48</f>
        <v>Rainers Toporkovs</v>
      </c>
      <c r="D48" s="7">
        <v>10</v>
      </c>
      <c r="E48" s="7">
        <v>10</v>
      </c>
      <c r="F48" s="7">
        <v>8</v>
      </c>
      <c r="G48" s="7">
        <v>8</v>
      </c>
      <c r="H48" s="7">
        <v>8</v>
      </c>
      <c r="I48" s="7">
        <v>10</v>
      </c>
      <c r="J48" s="7">
        <v>10</v>
      </c>
      <c r="K48" s="7">
        <v>8</v>
      </c>
      <c r="L48" s="7">
        <v>8</v>
      </c>
      <c r="M48" s="7">
        <v>2</v>
      </c>
      <c r="N48" s="1">
        <f t="shared" si="0"/>
        <v>82</v>
      </c>
      <c r="O48" s="20">
        <f t="shared" si="1"/>
        <v>2</v>
      </c>
      <c r="P48" s="37">
        <f t="shared" ref="P48" si="68">SUM(O48:O51)</f>
        <v>131</v>
      </c>
      <c r="Q48" s="40">
        <f t="shared" ref="Q48" si="69">RANK(P48,$P$4:$P$75,1)</f>
        <v>11</v>
      </c>
      <c r="R48" s="14"/>
      <c r="S48" s="4">
        <v>59</v>
      </c>
      <c r="T48" s="4">
        <v>56</v>
      </c>
      <c r="U48" s="4">
        <v>78</v>
      </c>
      <c r="V48" s="4">
        <v>55</v>
      </c>
      <c r="W48" s="4">
        <v>57</v>
      </c>
      <c r="X48" s="24">
        <f t="shared" si="2"/>
        <v>18975</v>
      </c>
      <c r="Y48" s="4"/>
      <c r="Z48" s="4"/>
      <c r="AA48" s="4"/>
      <c r="AB48" s="4"/>
      <c r="AC48" s="4"/>
      <c r="AD48" s="25">
        <f t="shared" si="3"/>
        <v>0</v>
      </c>
      <c r="AE48" s="3">
        <f t="shared" si="4"/>
        <v>18975</v>
      </c>
      <c r="AF48" s="3">
        <f t="shared" si="5"/>
        <v>7</v>
      </c>
      <c r="AG48" s="43">
        <f t="shared" ref="AG48" si="70">SUM(AF48:AF51)</f>
        <v>93</v>
      </c>
      <c r="AH48" s="43">
        <f t="shared" ref="AH48" si="71">RANK(AG48,$AG$4:$AG$75,1)</f>
        <v>5</v>
      </c>
      <c r="AI48" s="17"/>
      <c r="AJ48" s="19">
        <f t="shared" si="6"/>
        <v>9</v>
      </c>
      <c r="AK48" s="19">
        <f t="shared" si="7"/>
        <v>3</v>
      </c>
      <c r="AL48" s="43">
        <f t="shared" ref="AL48" si="72">AH48+Q48</f>
        <v>16</v>
      </c>
      <c r="AM48" s="43">
        <f t="shared" ref="AM48" si="73">RANK(AL48,$AL$4:$AL$75,1)</f>
        <v>7</v>
      </c>
    </row>
    <row r="49" spans="1:39" ht="18.5" thickBot="1" x14ac:dyDescent="0.4">
      <c r="A49" s="2">
        <v>46</v>
      </c>
      <c r="B49" s="36"/>
      <c r="C49" s="7" t="str">
        <f>'ieavde 1 posms'!C49</f>
        <v>Oskars Osis/R.Laukšteins</v>
      </c>
      <c r="D49" s="7">
        <v>10</v>
      </c>
      <c r="E49" s="7">
        <v>10</v>
      </c>
      <c r="F49" s="7">
        <v>4</v>
      </c>
      <c r="G49" s="7">
        <v>4</v>
      </c>
      <c r="H49" s="7">
        <v>0</v>
      </c>
      <c r="I49" s="7">
        <v>4</v>
      </c>
      <c r="J49" s="7">
        <v>0</v>
      </c>
      <c r="K49" s="7">
        <v>10</v>
      </c>
      <c r="L49" s="7">
        <v>0</v>
      </c>
      <c r="M49" s="7">
        <v>4</v>
      </c>
      <c r="N49" s="1">
        <f t="shared" si="0"/>
        <v>46</v>
      </c>
      <c r="O49" s="20">
        <f t="shared" si="1"/>
        <v>29</v>
      </c>
      <c r="P49" s="38"/>
      <c r="Q49" s="41"/>
      <c r="R49" s="14"/>
      <c r="S49" s="4">
        <v>66</v>
      </c>
      <c r="T49" s="4">
        <v>59</v>
      </c>
      <c r="U49" s="4">
        <v>52</v>
      </c>
      <c r="V49" s="4">
        <v>65</v>
      </c>
      <c r="W49" s="4">
        <v>51</v>
      </c>
      <c r="X49" s="24">
        <f t="shared" si="2"/>
        <v>17367</v>
      </c>
      <c r="Y49" s="4"/>
      <c r="Z49" s="4"/>
      <c r="AA49" s="4"/>
      <c r="AB49" s="4"/>
      <c r="AC49" s="4"/>
      <c r="AD49" s="25">
        <f t="shared" si="3"/>
        <v>0</v>
      </c>
      <c r="AE49" s="3">
        <f t="shared" si="4"/>
        <v>17367</v>
      </c>
      <c r="AF49" s="3">
        <f t="shared" si="5"/>
        <v>10</v>
      </c>
      <c r="AG49" s="43"/>
      <c r="AH49" s="43"/>
      <c r="AI49" s="17"/>
      <c r="AJ49" s="19">
        <f t="shared" si="6"/>
        <v>39</v>
      </c>
      <c r="AK49" s="19">
        <f t="shared" si="7"/>
        <v>17</v>
      </c>
      <c r="AL49" s="43"/>
      <c r="AM49" s="43"/>
    </row>
    <row r="50" spans="1:39" ht="18.5" thickBot="1" x14ac:dyDescent="0.4">
      <c r="A50" s="2">
        <v>47</v>
      </c>
      <c r="B50" s="36"/>
      <c r="C50" s="7" t="str">
        <f>'ieavde 1 posms'!C50</f>
        <v>Aleksandrs Kuzins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1">
        <f t="shared" si="0"/>
        <v>0</v>
      </c>
      <c r="O50" s="20">
        <f t="shared" si="1"/>
        <v>50</v>
      </c>
      <c r="P50" s="38"/>
      <c r="Q50" s="41"/>
      <c r="R50" s="14"/>
      <c r="S50" s="4"/>
      <c r="T50" s="4"/>
      <c r="U50" s="4"/>
      <c r="V50" s="4"/>
      <c r="W50" s="4"/>
      <c r="X50" s="24">
        <f t="shared" si="2"/>
        <v>0</v>
      </c>
      <c r="Y50" s="4"/>
      <c r="Z50" s="4"/>
      <c r="AA50" s="4"/>
      <c r="AB50" s="4"/>
      <c r="AC50" s="4"/>
      <c r="AD50" s="25">
        <f t="shared" si="3"/>
        <v>0</v>
      </c>
      <c r="AE50" s="3">
        <f t="shared" si="4"/>
        <v>0</v>
      </c>
      <c r="AF50" s="3">
        <f t="shared" si="5"/>
        <v>38</v>
      </c>
      <c r="AG50" s="43"/>
      <c r="AH50" s="43"/>
      <c r="AI50" s="17"/>
      <c r="AJ50" s="19">
        <f t="shared" si="6"/>
        <v>88</v>
      </c>
      <c r="AK50" s="19">
        <f t="shared" si="7"/>
        <v>51</v>
      </c>
      <c r="AL50" s="43"/>
      <c r="AM50" s="43"/>
    </row>
    <row r="51" spans="1:39" ht="18.5" thickBot="1" x14ac:dyDescent="0.4">
      <c r="A51" s="2">
        <v>48</v>
      </c>
      <c r="B51" s="36"/>
      <c r="C51" s="7" t="str">
        <f>'ieavde 1 posms'!C51</f>
        <v>Viktors Petrovs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1">
        <f t="shared" si="0"/>
        <v>0</v>
      </c>
      <c r="O51" s="20">
        <f t="shared" si="1"/>
        <v>50</v>
      </c>
      <c r="P51" s="39"/>
      <c r="Q51" s="42"/>
      <c r="R51" s="14"/>
      <c r="S51" s="4"/>
      <c r="T51" s="4"/>
      <c r="U51" s="4"/>
      <c r="V51" s="4"/>
      <c r="W51" s="4"/>
      <c r="X51" s="24">
        <f t="shared" si="2"/>
        <v>0</v>
      </c>
      <c r="Y51" s="4"/>
      <c r="Z51" s="4"/>
      <c r="AA51" s="4"/>
      <c r="AB51" s="4"/>
      <c r="AC51" s="4"/>
      <c r="AD51" s="25">
        <f t="shared" si="3"/>
        <v>0</v>
      </c>
      <c r="AE51" s="3">
        <f t="shared" si="4"/>
        <v>0</v>
      </c>
      <c r="AF51" s="3">
        <f t="shared" si="5"/>
        <v>38</v>
      </c>
      <c r="AG51" s="43"/>
      <c r="AH51" s="43"/>
      <c r="AI51" s="17"/>
      <c r="AJ51" s="19">
        <f t="shared" si="6"/>
        <v>88</v>
      </c>
      <c r="AK51" s="19">
        <f t="shared" si="7"/>
        <v>51</v>
      </c>
      <c r="AL51" s="43"/>
      <c r="AM51" s="43"/>
    </row>
    <row r="52" spans="1:39" ht="18.5" thickBot="1" x14ac:dyDescent="0.4">
      <c r="A52" s="2">
        <v>49</v>
      </c>
      <c r="B52" s="36" t="str">
        <f>'ieavde 1 posms'!B52:B55</f>
        <v>K2</v>
      </c>
      <c r="C52" s="7" t="str">
        <f>'ieavde 1 posms'!C52</f>
        <v>Kaspars Brunsliepa</v>
      </c>
      <c r="D52" s="7">
        <v>10</v>
      </c>
      <c r="E52" s="7">
        <v>6</v>
      </c>
      <c r="F52" s="7">
        <v>8</v>
      </c>
      <c r="G52" s="7">
        <v>10</v>
      </c>
      <c r="H52" s="7">
        <v>0</v>
      </c>
      <c r="I52" s="7">
        <v>10</v>
      </c>
      <c r="J52" s="7">
        <v>8</v>
      </c>
      <c r="K52" s="7">
        <v>6</v>
      </c>
      <c r="L52" s="7">
        <v>8</v>
      </c>
      <c r="M52" s="7">
        <v>0</v>
      </c>
      <c r="N52" s="1">
        <f t="shared" si="0"/>
        <v>66</v>
      </c>
      <c r="O52" s="20">
        <f t="shared" si="1"/>
        <v>10</v>
      </c>
      <c r="P52" s="37">
        <f t="shared" ref="P52" si="74">SUM(O52:O55)</f>
        <v>100</v>
      </c>
      <c r="Q52" s="40">
        <f t="shared" ref="Q52" si="75">RANK(P52,$P$4:$P$75,1)</f>
        <v>7</v>
      </c>
      <c r="R52" s="14"/>
      <c r="S52" s="4">
        <v>58</v>
      </c>
      <c r="T52" s="4">
        <v>67</v>
      </c>
      <c r="U52" s="4">
        <v>72</v>
      </c>
      <c r="V52" s="4">
        <v>57</v>
      </c>
      <c r="W52" s="4">
        <v>57</v>
      </c>
      <c r="X52" s="24">
        <f t="shared" si="2"/>
        <v>19535</v>
      </c>
      <c r="Y52" s="4"/>
      <c r="Z52" s="4"/>
      <c r="AA52" s="4"/>
      <c r="AB52" s="4"/>
      <c r="AC52" s="4"/>
      <c r="AD52" s="25">
        <f t="shared" si="3"/>
        <v>0</v>
      </c>
      <c r="AE52" s="3">
        <f t="shared" si="4"/>
        <v>19535</v>
      </c>
      <c r="AF52" s="3">
        <f t="shared" si="5"/>
        <v>6</v>
      </c>
      <c r="AG52" s="43">
        <f t="shared" ref="AG52" si="76">SUM(AF52:AF55)</f>
        <v>99</v>
      </c>
      <c r="AH52" s="43">
        <f t="shared" ref="AH52" si="77">RANK(AG52,$AG$4:$AG$75,1)</f>
        <v>6</v>
      </c>
      <c r="AI52" s="17"/>
      <c r="AJ52" s="19">
        <f t="shared" si="6"/>
        <v>16</v>
      </c>
      <c r="AK52" s="19">
        <f t="shared" si="7"/>
        <v>6</v>
      </c>
      <c r="AL52" s="43">
        <f t="shared" ref="AL52" si="78">AH52+Q52</f>
        <v>13</v>
      </c>
      <c r="AM52" s="43">
        <f t="shared" ref="AM52" si="79">RANK(AL52,$AL$4:$AL$75,1)</f>
        <v>5</v>
      </c>
    </row>
    <row r="53" spans="1:39" ht="18.5" thickBot="1" x14ac:dyDescent="0.4">
      <c r="A53" s="2">
        <v>50</v>
      </c>
      <c r="B53" s="36"/>
      <c r="C53" s="7" t="str">
        <f>'ieavde 1 posms'!C53</f>
        <v>Niks Markuss Štubis</v>
      </c>
      <c r="D53" s="7">
        <v>6</v>
      </c>
      <c r="E53" s="7">
        <v>8</v>
      </c>
      <c r="F53" s="7">
        <v>2</v>
      </c>
      <c r="G53" s="7">
        <v>6</v>
      </c>
      <c r="H53" s="7">
        <v>8</v>
      </c>
      <c r="I53" s="7">
        <v>0</v>
      </c>
      <c r="J53" s="7">
        <v>0</v>
      </c>
      <c r="K53" s="7">
        <v>4</v>
      </c>
      <c r="L53" s="7">
        <v>4</v>
      </c>
      <c r="M53" s="7">
        <v>0</v>
      </c>
      <c r="N53" s="1">
        <f t="shared" si="0"/>
        <v>38</v>
      </c>
      <c r="O53" s="20">
        <f t="shared" si="1"/>
        <v>38</v>
      </c>
      <c r="P53" s="38"/>
      <c r="Q53" s="41"/>
      <c r="R53" s="14"/>
      <c r="S53" s="4"/>
      <c r="T53" s="4"/>
      <c r="U53" s="4"/>
      <c r="V53" s="4"/>
      <c r="W53" s="4"/>
      <c r="X53" s="24">
        <f t="shared" si="2"/>
        <v>0</v>
      </c>
      <c r="Y53" s="4"/>
      <c r="Z53" s="4"/>
      <c r="AA53" s="4"/>
      <c r="AB53" s="4"/>
      <c r="AC53" s="4"/>
      <c r="AD53" s="25">
        <f t="shared" si="3"/>
        <v>0</v>
      </c>
      <c r="AE53" s="3">
        <f t="shared" si="4"/>
        <v>0</v>
      </c>
      <c r="AF53" s="3">
        <f t="shared" si="5"/>
        <v>38</v>
      </c>
      <c r="AG53" s="43"/>
      <c r="AH53" s="43"/>
      <c r="AI53" s="17"/>
      <c r="AJ53" s="19">
        <f t="shared" si="6"/>
        <v>76</v>
      </c>
      <c r="AK53" s="19">
        <f t="shared" si="7"/>
        <v>44</v>
      </c>
      <c r="AL53" s="43"/>
      <c r="AM53" s="43"/>
    </row>
    <row r="54" spans="1:39" ht="18.5" thickBot="1" x14ac:dyDescent="0.4">
      <c r="A54" s="2">
        <v>51</v>
      </c>
      <c r="B54" s="36"/>
      <c r="C54" s="7" t="str">
        <f>'ieavde 1 posms'!C54</f>
        <v>Aivis Kravalis/Kristaps Brun</v>
      </c>
      <c r="D54" s="7">
        <v>0</v>
      </c>
      <c r="E54" s="7">
        <v>0</v>
      </c>
      <c r="F54" s="7">
        <v>2</v>
      </c>
      <c r="G54" s="7">
        <v>0</v>
      </c>
      <c r="H54" s="7">
        <v>10</v>
      </c>
      <c r="I54" s="7">
        <v>0</v>
      </c>
      <c r="J54" s="7">
        <v>6</v>
      </c>
      <c r="K54" s="7">
        <v>0</v>
      </c>
      <c r="L54" s="7">
        <v>6</v>
      </c>
      <c r="M54" s="7">
        <v>2</v>
      </c>
      <c r="N54" s="1">
        <f t="shared" si="0"/>
        <v>26</v>
      </c>
      <c r="O54" s="20">
        <f t="shared" si="1"/>
        <v>46</v>
      </c>
      <c r="P54" s="38"/>
      <c r="Q54" s="41"/>
      <c r="R54" s="14"/>
      <c r="S54" s="4"/>
      <c r="T54" s="4"/>
      <c r="U54" s="4"/>
      <c r="V54" s="4"/>
      <c r="W54" s="4"/>
      <c r="X54" s="24">
        <f t="shared" si="2"/>
        <v>0</v>
      </c>
      <c r="Y54" s="4"/>
      <c r="Z54" s="4"/>
      <c r="AA54" s="4"/>
      <c r="AB54" s="4"/>
      <c r="AC54" s="4"/>
      <c r="AD54" s="25">
        <f t="shared" si="3"/>
        <v>0</v>
      </c>
      <c r="AE54" s="3">
        <f t="shared" si="4"/>
        <v>0</v>
      </c>
      <c r="AF54" s="3">
        <f t="shared" si="5"/>
        <v>38</v>
      </c>
      <c r="AG54" s="43"/>
      <c r="AH54" s="43"/>
      <c r="AI54" s="17"/>
      <c r="AJ54" s="19">
        <f t="shared" si="6"/>
        <v>84</v>
      </c>
      <c r="AK54" s="19">
        <f t="shared" si="7"/>
        <v>48</v>
      </c>
      <c r="AL54" s="43"/>
      <c r="AM54" s="43"/>
    </row>
    <row r="55" spans="1:39" ht="18.5" thickBot="1" x14ac:dyDescent="0.4">
      <c r="A55" s="2">
        <v>52</v>
      </c>
      <c r="B55" s="36"/>
      <c r="C55" s="7" t="str">
        <f>'ieavde 1 posms'!C55</f>
        <v>Kaspars Zelderis</v>
      </c>
      <c r="D55" s="7">
        <v>8</v>
      </c>
      <c r="E55" s="7">
        <v>10</v>
      </c>
      <c r="F55" s="7">
        <v>4</v>
      </c>
      <c r="G55" s="7">
        <v>10</v>
      </c>
      <c r="H55" s="7">
        <v>6</v>
      </c>
      <c r="I55" s="7">
        <v>0</v>
      </c>
      <c r="J55" s="7">
        <v>10</v>
      </c>
      <c r="K55" s="7">
        <v>8</v>
      </c>
      <c r="L55" s="7">
        <v>6</v>
      </c>
      <c r="M55" s="7">
        <v>10</v>
      </c>
      <c r="N55" s="1">
        <f t="shared" si="0"/>
        <v>72</v>
      </c>
      <c r="O55" s="20">
        <f t="shared" si="1"/>
        <v>6</v>
      </c>
      <c r="P55" s="39"/>
      <c r="Q55" s="42"/>
      <c r="R55" s="14"/>
      <c r="S55" s="4">
        <v>62</v>
      </c>
      <c r="T55" s="4">
        <v>53</v>
      </c>
      <c r="U55" s="4">
        <v>60</v>
      </c>
      <c r="V55" s="4">
        <v>59</v>
      </c>
      <c r="W55" s="4"/>
      <c r="X55" s="24">
        <f t="shared" si="2"/>
        <v>13734</v>
      </c>
      <c r="Y55" s="4"/>
      <c r="Z55" s="4"/>
      <c r="AA55" s="4"/>
      <c r="AB55" s="4"/>
      <c r="AC55" s="4"/>
      <c r="AD55" s="25">
        <f t="shared" si="3"/>
        <v>0</v>
      </c>
      <c r="AE55" s="3">
        <f t="shared" si="4"/>
        <v>13734</v>
      </c>
      <c r="AF55" s="3">
        <f t="shared" si="5"/>
        <v>17</v>
      </c>
      <c r="AG55" s="43"/>
      <c r="AH55" s="43"/>
      <c r="AI55" s="17"/>
      <c r="AJ55" s="19">
        <f t="shared" si="6"/>
        <v>23</v>
      </c>
      <c r="AK55" s="19">
        <f t="shared" si="7"/>
        <v>8</v>
      </c>
      <c r="AL55" s="43"/>
      <c r="AM55" s="43"/>
    </row>
    <row r="56" spans="1:39" ht="18.5" thickBot="1" x14ac:dyDescent="0.4">
      <c r="A56" s="2">
        <v>53</v>
      </c>
      <c r="B56" s="36" t="str">
        <f>'ieavde 1 posms'!B56:B59</f>
        <v>Mēs zivīm</v>
      </c>
      <c r="C56" s="7" t="str">
        <f>'ieavde 1 posms'!C56</f>
        <v>Normunds Balodis</v>
      </c>
      <c r="D56" s="7">
        <v>6</v>
      </c>
      <c r="E56" s="7">
        <v>2</v>
      </c>
      <c r="F56" s="7">
        <v>6</v>
      </c>
      <c r="G56" s="7">
        <v>6</v>
      </c>
      <c r="H56" s="7">
        <v>0</v>
      </c>
      <c r="I56" s="7">
        <v>6</v>
      </c>
      <c r="J56" s="7">
        <v>8</v>
      </c>
      <c r="K56" s="7">
        <v>0</v>
      </c>
      <c r="L56" s="7">
        <v>2</v>
      </c>
      <c r="M56" s="7">
        <v>10</v>
      </c>
      <c r="N56" s="1">
        <f t="shared" si="0"/>
        <v>46</v>
      </c>
      <c r="O56" s="20">
        <f t="shared" si="1"/>
        <v>29</v>
      </c>
      <c r="P56" s="37">
        <f t="shared" ref="P56" si="80">SUM(O56:O59)</f>
        <v>94</v>
      </c>
      <c r="Q56" s="40">
        <f t="shared" ref="Q56" si="81">RANK(P56,$P$4:$P$75,1)</f>
        <v>4</v>
      </c>
      <c r="R56" s="14"/>
      <c r="S56" s="4"/>
      <c r="T56" s="4"/>
      <c r="U56" s="4"/>
      <c r="V56" s="4"/>
      <c r="W56" s="4"/>
      <c r="X56" s="24">
        <f t="shared" si="2"/>
        <v>0</v>
      </c>
      <c r="Y56" s="4"/>
      <c r="Z56" s="4"/>
      <c r="AA56" s="4"/>
      <c r="AB56" s="4"/>
      <c r="AC56" s="4"/>
      <c r="AD56" s="25">
        <f t="shared" si="3"/>
        <v>0</v>
      </c>
      <c r="AE56" s="3">
        <f t="shared" si="4"/>
        <v>0</v>
      </c>
      <c r="AF56" s="3">
        <f t="shared" si="5"/>
        <v>38</v>
      </c>
      <c r="AG56" s="43">
        <f t="shared" ref="AG56" si="82">SUM(AF56:AF59)</f>
        <v>135</v>
      </c>
      <c r="AH56" s="43">
        <f t="shared" ref="AH56" si="83">RANK(AG56,$AG$4:$AG$75,1)</f>
        <v>12</v>
      </c>
      <c r="AI56" s="17"/>
      <c r="AJ56" s="19">
        <f t="shared" si="6"/>
        <v>67</v>
      </c>
      <c r="AK56" s="19">
        <f t="shared" si="7"/>
        <v>37</v>
      </c>
      <c r="AL56" s="43">
        <f t="shared" ref="AL56" si="84">AH56+Q56</f>
        <v>16</v>
      </c>
      <c r="AM56" s="43">
        <f t="shared" ref="AM56" si="85">RANK(AL56,$AL$4:$AL$75,1)</f>
        <v>7</v>
      </c>
    </row>
    <row r="57" spans="1:39" ht="18.5" thickBot="1" x14ac:dyDescent="0.4">
      <c r="A57" s="2">
        <v>54</v>
      </c>
      <c r="B57" s="36"/>
      <c r="C57" s="7" t="str">
        <f>'ieavde 1 posms'!C57</f>
        <v>Artūrs Šostiks</v>
      </c>
      <c r="D57" s="7">
        <v>4</v>
      </c>
      <c r="E57" s="7">
        <v>4</v>
      </c>
      <c r="F57" s="7">
        <v>2</v>
      </c>
      <c r="G57" s="7">
        <v>8</v>
      </c>
      <c r="H57" s="7">
        <v>2</v>
      </c>
      <c r="I57" s="7">
        <v>6</v>
      </c>
      <c r="J57" s="7">
        <v>0</v>
      </c>
      <c r="K57" s="7">
        <v>4</v>
      </c>
      <c r="L57" s="7">
        <v>0</v>
      </c>
      <c r="M57" s="7">
        <v>4</v>
      </c>
      <c r="N57" s="1">
        <f t="shared" si="0"/>
        <v>34</v>
      </c>
      <c r="O57" s="20">
        <f t="shared" si="1"/>
        <v>41</v>
      </c>
      <c r="P57" s="38"/>
      <c r="Q57" s="41"/>
      <c r="R57" s="14"/>
      <c r="S57" s="4">
        <v>60</v>
      </c>
      <c r="T57" s="4"/>
      <c r="U57" s="4"/>
      <c r="V57" s="4"/>
      <c r="W57" s="4"/>
      <c r="X57" s="24">
        <f t="shared" si="2"/>
        <v>3600</v>
      </c>
      <c r="Y57" s="4"/>
      <c r="Z57" s="4"/>
      <c r="AA57" s="4"/>
      <c r="AB57" s="4"/>
      <c r="AC57" s="4"/>
      <c r="AD57" s="25">
        <f t="shared" si="3"/>
        <v>0</v>
      </c>
      <c r="AE57" s="3">
        <f t="shared" si="4"/>
        <v>3600</v>
      </c>
      <c r="AF57" s="3">
        <f t="shared" si="5"/>
        <v>34</v>
      </c>
      <c r="AG57" s="43"/>
      <c r="AH57" s="43"/>
      <c r="AI57" s="17"/>
      <c r="AJ57" s="19">
        <f t="shared" si="6"/>
        <v>75</v>
      </c>
      <c r="AK57" s="19">
        <f t="shared" si="7"/>
        <v>43</v>
      </c>
      <c r="AL57" s="43"/>
      <c r="AM57" s="43"/>
    </row>
    <row r="58" spans="1:39" ht="18.5" thickBot="1" x14ac:dyDescent="0.4">
      <c r="A58" s="2">
        <v>55</v>
      </c>
      <c r="B58" s="36"/>
      <c r="C58" s="7" t="str">
        <f>'ieavde 1 posms'!C58</f>
        <v>Juris Mockus</v>
      </c>
      <c r="D58" s="7">
        <v>6</v>
      </c>
      <c r="E58" s="7">
        <v>10</v>
      </c>
      <c r="F58" s="7">
        <v>10</v>
      </c>
      <c r="G58" s="7">
        <v>8</v>
      </c>
      <c r="H58" s="7">
        <v>0</v>
      </c>
      <c r="I58" s="7">
        <v>8</v>
      </c>
      <c r="J58" s="7">
        <v>8</v>
      </c>
      <c r="K58" s="7">
        <v>10</v>
      </c>
      <c r="L58" s="7">
        <v>0</v>
      </c>
      <c r="M58" s="7">
        <v>2</v>
      </c>
      <c r="N58" s="1">
        <f t="shared" si="0"/>
        <v>62</v>
      </c>
      <c r="O58" s="20">
        <f t="shared" si="1"/>
        <v>14</v>
      </c>
      <c r="P58" s="38"/>
      <c r="Q58" s="41"/>
      <c r="R58" s="14"/>
      <c r="S58" s="4">
        <v>57</v>
      </c>
      <c r="T58" s="4">
        <v>50</v>
      </c>
      <c r="U58" s="4"/>
      <c r="V58" s="4"/>
      <c r="W58" s="4"/>
      <c r="X58" s="24">
        <f t="shared" si="2"/>
        <v>5749</v>
      </c>
      <c r="Y58" s="4"/>
      <c r="Z58" s="4"/>
      <c r="AA58" s="4"/>
      <c r="AB58" s="4"/>
      <c r="AC58" s="4"/>
      <c r="AD58" s="25">
        <f t="shared" si="3"/>
        <v>0</v>
      </c>
      <c r="AE58" s="3">
        <f t="shared" si="4"/>
        <v>5749</v>
      </c>
      <c r="AF58" s="3">
        <f t="shared" si="5"/>
        <v>25</v>
      </c>
      <c r="AG58" s="43"/>
      <c r="AH58" s="43"/>
      <c r="AI58" s="17"/>
      <c r="AJ58" s="19">
        <f t="shared" si="6"/>
        <v>39</v>
      </c>
      <c r="AK58" s="19">
        <f t="shared" si="7"/>
        <v>17</v>
      </c>
      <c r="AL58" s="43"/>
      <c r="AM58" s="43"/>
    </row>
    <row r="59" spans="1:39" ht="18.5" thickBot="1" x14ac:dyDescent="0.4">
      <c r="A59" s="2">
        <v>56</v>
      </c>
      <c r="B59" s="36"/>
      <c r="C59" s="7" t="str">
        <f>'ieavde 1 posms'!C59</f>
        <v>Artūrs Mihaļenko</v>
      </c>
      <c r="D59" s="7">
        <v>8</v>
      </c>
      <c r="E59" s="7">
        <v>6</v>
      </c>
      <c r="F59" s="7">
        <v>6</v>
      </c>
      <c r="G59" s="7">
        <v>6</v>
      </c>
      <c r="H59" s="7">
        <v>10</v>
      </c>
      <c r="I59" s="7">
        <v>6</v>
      </c>
      <c r="J59" s="7">
        <v>6</v>
      </c>
      <c r="K59" s="7">
        <v>4</v>
      </c>
      <c r="L59" s="7">
        <v>6</v>
      </c>
      <c r="M59" s="7">
        <v>8</v>
      </c>
      <c r="N59" s="1">
        <f t="shared" si="0"/>
        <v>66</v>
      </c>
      <c r="O59" s="20">
        <f t="shared" si="1"/>
        <v>10</v>
      </c>
      <c r="P59" s="39"/>
      <c r="Q59" s="42"/>
      <c r="R59" s="14"/>
      <c r="S59" s="4"/>
      <c r="T59" s="4"/>
      <c r="U59" s="4"/>
      <c r="V59" s="4"/>
      <c r="W59" s="4"/>
      <c r="X59" s="24">
        <f t="shared" si="2"/>
        <v>0</v>
      </c>
      <c r="Y59" s="4"/>
      <c r="Z59" s="4"/>
      <c r="AA59" s="4"/>
      <c r="AB59" s="4"/>
      <c r="AC59" s="4"/>
      <c r="AD59" s="25">
        <f t="shared" si="3"/>
        <v>0</v>
      </c>
      <c r="AE59" s="3">
        <f t="shared" si="4"/>
        <v>0</v>
      </c>
      <c r="AF59" s="3">
        <f t="shared" si="5"/>
        <v>38</v>
      </c>
      <c r="AG59" s="43"/>
      <c r="AH59" s="43"/>
      <c r="AI59" s="17"/>
      <c r="AJ59" s="19">
        <f t="shared" si="6"/>
        <v>48</v>
      </c>
      <c r="AK59" s="19">
        <f t="shared" si="7"/>
        <v>26</v>
      </c>
      <c r="AL59" s="43"/>
      <c r="AM59" s="43"/>
    </row>
    <row r="60" spans="1:39" ht="18.5" thickBot="1" x14ac:dyDescent="0.4">
      <c r="A60" s="2">
        <v>57</v>
      </c>
      <c r="B60" s="36" t="str">
        <f>'ieavde 1 posms'!B60:B63</f>
        <v>Pēdējais metiens</v>
      </c>
      <c r="C60" s="7" t="str">
        <f>'ieavde 1 posms'!C60</f>
        <v>Andrejs Bakradze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1">
        <f t="shared" si="0"/>
        <v>0</v>
      </c>
      <c r="O60" s="20">
        <f t="shared" si="1"/>
        <v>50</v>
      </c>
      <c r="P60" s="37">
        <f t="shared" ref="P60" si="86">SUM(O60:O63)</f>
        <v>200</v>
      </c>
      <c r="Q60" s="40">
        <f t="shared" ref="Q60" si="87">RANK(P60,$P$4:$P$75,1)</f>
        <v>16</v>
      </c>
      <c r="R60" s="13"/>
      <c r="S60" s="4"/>
      <c r="T60" s="4"/>
      <c r="U60" s="4"/>
      <c r="V60" s="4"/>
      <c r="W60" s="4"/>
      <c r="X60" s="24">
        <f t="shared" si="2"/>
        <v>0</v>
      </c>
      <c r="Y60" s="4"/>
      <c r="Z60" s="4"/>
      <c r="AA60" s="4"/>
      <c r="AB60" s="4"/>
      <c r="AC60" s="4"/>
      <c r="AD60" s="25">
        <f t="shared" si="3"/>
        <v>0</v>
      </c>
      <c r="AE60" s="3">
        <f t="shared" si="4"/>
        <v>0</v>
      </c>
      <c r="AF60" s="3">
        <f t="shared" si="5"/>
        <v>38</v>
      </c>
      <c r="AG60" s="43">
        <f t="shared" ref="AG60" si="88">SUM(AF60:AF63)</f>
        <v>152</v>
      </c>
      <c r="AH60" s="43">
        <f t="shared" ref="AH60" si="89">RANK(AG60,$AG$4:$AG$75,1)</f>
        <v>16</v>
      </c>
      <c r="AI60" s="17"/>
      <c r="AJ60" s="19">
        <f t="shared" si="6"/>
        <v>88</v>
      </c>
      <c r="AK60" s="19">
        <f t="shared" si="7"/>
        <v>51</v>
      </c>
      <c r="AL60" s="43">
        <f t="shared" ref="AL60" si="90">AH60+Q60</f>
        <v>32</v>
      </c>
      <c r="AM60" s="43">
        <f t="shared" ref="AM60" si="91">RANK(AL60,$AL$4:$AL$75,1)</f>
        <v>16</v>
      </c>
    </row>
    <row r="61" spans="1:39" ht="18.5" thickBot="1" x14ac:dyDescent="0.4">
      <c r="A61" s="2">
        <v>58</v>
      </c>
      <c r="B61" s="36"/>
      <c r="C61" s="7" t="str">
        <f>'ieavde 1 posms'!C61</f>
        <v>Nils Idžons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1">
        <f t="shared" si="0"/>
        <v>0</v>
      </c>
      <c r="O61" s="20">
        <f t="shared" si="1"/>
        <v>50</v>
      </c>
      <c r="P61" s="38"/>
      <c r="Q61" s="41"/>
      <c r="R61" s="14"/>
      <c r="S61" s="4"/>
      <c r="T61" s="4"/>
      <c r="U61" s="4"/>
      <c r="V61" s="4"/>
      <c r="W61" s="4"/>
      <c r="X61" s="24">
        <f t="shared" si="2"/>
        <v>0</v>
      </c>
      <c r="Y61" s="4"/>
      <c r="Z61" s="4"/>
      <c r="AA61" s="4"/>
      <c r="AB61" s="4"/>
      <c r="AC61" s="4"/>
      <c r="AD61" s="25">
        <f t="shared" si="3"/>
        <v>0</v>
      </c>
      <c r="AE61" s="3">
        <f t="shared" si="4"/>
        <v>0</v>
      </c>
      <c r="AF61" s="3">
        <f t="shared" si="5"/>
        <v>38</v>
      </c>
      <c r="AG61" s="43"/>
      <c r="AH61" s="43"/>
      <c r="AI61" s="17"/>
      <c r="AJ61" s="19">
        <f t="shared" si="6"/>
        <v>88</v>
      </c>
      <c r="AK61" s="19">
        <f t="shared" si="7"/>
        <v>51</v>
      </c>
      <c r="AL61" s="43"/>
      <c r="AM61" s="43"/>
    </row>
    <row r="62" spans="1:39" ht="18.5" thickBot="1" x14ac:dyDescent="0.4">
      <c r="A62" s="2">
        <v>59</v>
      </c>
      <c r="B62" s="36"/>
      <c r="C62" s="7">
        <f>'ieavde 1 posms'!C62</f>
        <v>0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1">
        <f t="shared" si="0"/>
        <v>0</v>
      </c>
      <c r="O62" s="20">
        <f t="shared" si="1"/>
        <v>50</v>
      </c>
      <c r="P62" s="38"/>
      <c r="Q62" s="41"/>
      <c r="R62" s="14"/>
      <c r="S62" s="4"/>
      <c r="T62" s="4"/>
      <c r="U62" s="4"/>
      <c r="V62" s="4"/>
      <c r="W62" s="4"/>
      <c r="X62" s="24">
        <f t="shared" si="2"/>
        <v>0</v>
      </c>
      <c r="Y62" s="4"/>
      <c r="Z62" s="4"/>
      <c r="AA62" s="4"/>
      <c r="AB62" s="4"/>
      <c r="AC62" s="4"/>
      <c r="AD62" s="25">
        <f t="shared" si="3"/>
        <v>0</v>
      </c>
      <c r="AE62" s="3">
        <f t="shared" si="4"/>
        <v>0</v>
      </c>
      <c r="AF62" s="3">
        <f t="shared" si="5"/>
        <v>38</v>
      </c>
      <c r="AG62" s="43"/>
      <c r="AH62" s="43"/>
      <c r="AI62" s="17"/>
      <c r="AJ62" s="19">
        <f t="shared" si="6"/>
        <v>88</v>
      </c>
      <c r="AK62" s="19">
        <f t="shared" si="7"/>
        <v>51</v>
      </c>
      <c r="AL62" s="43"/>
      <c r="AM62" s="43"/>
    </row>
    <row r="63" spans="1:39" ht="18.5" thickBot="1" x14ac:dyDescent="0.4">
      <c r="A63" s="2">
        <v>60</v>
      </c>
      <c r="B63" s="36"/>
      <c r="C63" s="7">
        <f>'ieavde 1 posms'!C63</f>
        <v>0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1">
        <f t="shared" si="0"/>
        <v>0</v>
      </c>
      <c r="O63" s="20">
        <f t="shared" si="1"/>
        <v>50</v>
      </c>
      <c r="P63" s="39"/>
      <c r="Q63" s="42"/>
      <c r="R63" s="15"/>
      <c r="S63" s="4"/>
      <c r="T63" s="4"/>
      <c r="U63" s="4"/>
      <c r="V63" s="4"/>
      <c r="W63" s="4"/>
      <c r="X63" s="24">
        <f t="shared" si="2"/>
        <v>0</v>
      </c>
      <c r="Y63" s="4"/>
      <c r="Z63" s="4"/>
      <c r="AA63" s="4"/>
      <c r="AB63" s="4"/>
      <c r="AC63" s="4"/>
      <c r="AD63" s="25">
        <f t="shared" si="3"/>
        <v>0</v>
      </c>
      <c r="AE63" s="3">
        <f t="shared" si="4"/>
        <v>0</v>
      </c>
      <c r="AF63" s="3">
        <f t="shared" si="5"/>
        <v>38</v>
      </c>
      <c r="AG63" s="43"/>
      <c r="AH63" s="43"/>
      <c r="AI63" s="17"/>
      <c r="AJ63" s="19">
        <f t="shared" si="6"/>
        <v>88</v>
      </c>
      <c r="AK63" s="19">
        <f t="shared" si="7"/>
        <v>51</v>
      </c>
      <c r="AL63" s="43"/>
      <c r="AM63" s="43"/>
    </row>
    <row r="64" spans="1:39" ht="14.4" customHeight="1" thickBot="1" x14ac:dyDescent="0.4">
      <c r="A64" s="2">
        <v>61</v>
      </c>
      <c r="B64" s="36" t="str">
        <f>'ieavde 1 posms'!B64:B67</f>
        <v>EJ</v>
      </c>
      <c r="C64" s="7" t="str">
        <f>'ieavde 1 posms'!C64</f>
        <v>Jānis Fogelis</v>
      </c>
      <c r="D64" s="7">
        <v>10</v>
      </c>
      <c r="E64" s="7">
        <v>10</v>
      </c>
      <c r="F64" s="7">
        <v>4</v>
      </c>
      <c r="G64" s="7">
        <v>8</v>
      </c>
      <c r="H64" s="7">
        <v>2</v>
      </c>
      <c r="I64" s="7">
        <v>8</v>
      </c>
      <c r="J64" s="7">
        <v>4</v>
      </c>
      <c r="K64" s="7">
        <v>8</v>
      </c>
      <c r="L64" s="7">
        <v>6</v>
      </c>
      <c r="M64" s="7">
        <v>2</v>
      </c>
      <c r="N64" s="1">
        <f t="shared" si="0"/>
        <v>62</v>
      </c>
      <c r="O64" s="20">
        <f t="shared" si="1"/>
        <v>14</v>
      </c>
      <c r="P64" s="37">
        <f t="shared" ref="P64" si="92">SUM(O64:O67)</f>
        <v>160</v>
      </c>
      <c r="Q64" s="40">
        <f t="shared" ref="Q64" si="93">RANK(P64,$P$4:$P$75,1)</f>
        <v>13</v>
      </c>
      <c r="R64" s="13"/>
      <c r="S64" s="4"/>
      <c r="T64" s="4"/>
      <c r="U64" s="4"/>
      <c r="V64" s="4"/>
      <c r="W64" s="4"/>
      <c r="X64" s="24">
        <f t="shared" ref="X64:X75" si="94">S64^2+T64^2+U64^2+V64^2+W64^2</f>
        <v>0</v>
      </c>
      <c r="Y64" s="4"/>
      <c r="Z64" s="4"/>
      <c r="AA64" s="4"/>
      <c r="AB64" s="4"/>
      <c r="AC64" s="4"/>
      <c r="AD64" s="25">
        <f t="shared" ref="AD64:AD75" si="95">Y64*50+Z64*50+AA64*50+AB64*50+AC64*50</f>
        <v>0</v>
      </c>
      <c r="AE64" s="3">
        <f t="shared" ref="AE64:AE75" si="96">X64+AD64</f>
        <v>0</v>
      </c>
      <c r="AF64" s="3">
        <f t="shared" si="5"/>
        <v>38</v>
      </c>
      <c r="AG64" s="43">
        <f t="shared" ref="AG64" si="97">SUM(AF64:AF67)</f>
        <v>123</v>
      </c>
      <c r="AH64" s="43">
        <f t="shared" ref="AH64" si="98">RANK(AG64,$AG$4:$AG$75,1)</f>
        <v>11</v>
      </c>
      <c r="AI64" s="17"/>
      <c r="AJ64" s="19">
        <f t="shared" ref="AJ64:AJ75" si="99">O64+AF64</f>
        <v>52</v>
      </c>
      <c r="AK64" s="19">
        <f t="shared" si="7"/>
        <v>28</v>
      </c>
      <c r="AL64" s="43">
        <f t="shared" ref="AL64" si="100">AH64+Q64</f>
        <v>24</v>
      </c>
      <c r="AM64" s="43">
        <f t="shared" ref="AM64" si="101">RANK(AL64,$AL$4:$AL$75,1)</f>
        <v>13</v>
      </c>
    </row>
    <row r="65" spans="1:39" ht="14.4" customHeight="1" thickBot="1" x14ac:dyDescent="0.4">
      <c r="A65" s="2">
        <v>62</v>
      </c>
      <c r="B65" s="36"/>
      <c r="C65" s="7" t="str">
        <f>'ieavde 1 posms'!C65</f>
        <v>Eduards Kuzmins</v>
      </c>
      <c r="D65" s="7">
        <v>4</v>
      </c>
      <c r="E65" s="7">
        <v>0</v>
      </c>
      <c r="F65" s="7">
        <v>8</v>
      </c>
      <c r="G65" s="7">
        <v>0</v>
      </c>
      <c r="H65" s="7">
        <v>0</v>
      </c>
      <c r="I65" s="7">
        <v>0</v>
      </c>
      <c r="J65" s="7">
        <v>6</v>
      </c>
      <c r="K65" s="7">
        <v>0</v>
      </c>
      <c r="L65" s="7">
        <v>2</v>
      </c>
      <c r="M65" s="7">
        <v>6</v>
      </c>
      <c r="N65" s="1">
        <f t="shared" si="0"/>
        <v>26</v>
      </c>
      <c r="O65" s="20">
        <f t="shared" si="1"/>
        <v>46</v>
      </c>
      <c r="P65" s="38"/>
      <c r="Q65" s="41"/>
      <c r="R65" s="14"/>
      <c r="S65" s="4">
        <v>87</v>
      </c>
      <c r="T65" s="4">
        <v>51</v>
      </c>
      <c r="U65" s="4">
        <v>60</v>
      </c>
      <c r="V65" s="4">
        <v>52</v>
      </c>
      <c r="W65" s="4"/>
      <c r="X65" s="24">
        <f t="shared" si="94"/>
        <v>16474</v>
      </c>
      <c r="Y65" s="4">
        <v>24</v>
      </c>
      <c r="Z65" s="4"/>
      <c r="AA65" s="4"/>
      <c r="AB65" s="4"/>
      <c r="AC65" s="4"/>
      <c r="AD65" s="25">
        <f t="shared" si="95"/>
        <v>1200</v>
      </c>
      <c r="AE65" s="3">
        <f t="shared" si="96"/>
        <v>17674</v>
      </c>
      <c r="AF65" s="3">
        <f t="shared" si="5"/>
        <v>9</v>
      </c>
      <c r="AG65" s="43"/>
      <c r="AH65" s="43"/>
      <c r="AI65" s="17"/>
      <c r="AJ65" s="19">
        <f t="shared" si="99"/>
        <v>55</v>
      </c>
      <c r="AK65" s="19">
        <f t="shared" si="7"/>
        <v>30</v>
      </c>
      <c r="AL65" s="43"/>
      <c r="AM65" s="43"/>
    </row>
    <row r="66" spans="1:39" ht="14.4" customHeight="1" thickBot="1" x14ac:dyDescent="0.4">
      <c r="A66" s="2">
        <v>63</v>
      </c>
      <c r="B66" s="36"/>
      <c r="C66" s="7">
        <f>'ieavde 1 posms'!C66</f>
        <v>0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1">
        <f t="shared" si="0"/>
        <v>0</v>
      </c>
      <c r="O66" s="20">
        <f t="shared" si="1"/>
        <v>50</v>
      </c>
      <c r="P66" s="38"/>
      <c r="Q66" s="41"/>
      <c r="R66" s="14"/>
      <c r="S66" s="4"/>
      <c r="T66" s="4"/>
      <c r="U66" s="4"/>
      <c r="V66" s="4"/>
      <c r="W66" s="4"/>
      <c r="X66" s="24">
        <f t="shared" si="94"/>
        <v>0</v>
      </c>
      <c r="Y66" s="4"/>
      <c r="Z66" s="4"/>
      <c r="AA66" s="4"/>
      <c r="AB66" s="4"/>
      <c r="AC66" s="4"/>
      <c r="AD66" s="25">
        <f t="shared" si="95"/>
        <v>0</v>
      </c>
      <c r="AE66" s="3">
        <f t="shared" si="96"/>
        <v>0</v>
      </c>
      <c r="AF66" s="3">
        <f t="shared" si="5"/>
        <v>38</v>
      </c>
      <c r="AG66" s="43"/>
      <c r="AH66" s="43"/>
      <c r="AI66" s="17"/>
      <c r="AJ66" s="19">
        <f t="shared" si="99"/>
        <v>88</v>
      </c>
      <c r="AK66" s="19">
        <f t="shared" si="7"/>
        <v>51</v>
      </c>
      <c r="AL66" s="43"/>
      <c r="AM66" s="43"/>
    </row>
    <row r="67" spans="1:39" ht="14.4" customHeight="1" thickBot="1" x14ac:dyDescent="0.4">
      <c r="A67" s="2">
        <v>64</v>
      </c>
      <c r="B67" s="36"/>
      <c r="C67" s="7">
        <f>'ieavde 1 posms'!C67</f>
        <v>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1">
        <f t="shared" si="0"/>
        <v>0</v>
      </c>
      <c r="O67" s="20">
        <f t="shared" si="1"/>
        <v>50</v>
      </c>
      <c r="P67" s="39"/>
      <c r="Q67" s="42"/>
      <c r="R67" s="15"/>
      <c r="S67" s="4"/>
      <c r="T67" s="4"/>
      <c r="U67" s="4"/>
      <c r="V67" s="4"/>
      <c r="W67" s="4"/>
      <c r="X67" s="24">
        <f t="shared" si="94"/>
        <v>0</v>
      </c>
      <c r="Y67" s="4"/>
      <c r="Z67" s="4"/>
      <c r="AA67" s="4"/>
      <c r="AB67" s="4"/>
      <c r="AC67" s="4"/>
      <c r="AD67" s="25">
        <f t="shared" si="95"/>
        <v>0</v>
      </c>
      <c r="AE67" s="3">
        <f t="shared" si="96"/>
        <v>0</v>
      </c>
      <c r="AF67" s="3">
        <f t="shared" si="5"/>
        <v>38</v>
      </c>
      <c r="AG67" s="43"/>
      <c r="AH67" s="43"/>
      <c r="AI67" s="17"/>
      <c r="AJ67" s="19">
        <f t="shared" si="99"/>
        <v>88</v>
      </c>
      <c r="AK67" s="19">
        <f t="shared" si="7"/>
        <v>51</v>
      </c>
      <c r="AL67" s="43"/>
      <c r="AM67" s="43"/>
    </row>
    <row r="68" spans="1:39" ht="18.5" thickBot="1" x14ac:dyDescent="0.4">
      <c r="A68" s="2">
        <v>65</v>
      </c>
      <c r="B68" s="36" t="str">
        <f>'ieavde 1 posms'!B68:B71</f>
        <v>Grūžiņi</v>
      </c>
      <c r="C68" s="7" t="str">
        <f>'ieavde 1 posms'!C68</f>
        <v>Mārtiņš  Veržbilovskis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1">
        <f t="shared" si="0"/>
        <v>0</v>
      </c>
      <c r="O68" s="20">
        <f t="shared" si="1"/>
        <v>50</v>
      </c>
      <c r="P68" s="37">
        <f t="shared" ref="P68" si="102">SUM(O68:O71)</f>
        <v>188</v>
      </c>
      <c r="Q68" s="40">
        <f t="shared" ref="Q68" si="103">RANK(P68,$P$4:$P$75,1)</f>
        <v>15</v>
      </c>
      <c r="R68" s="13"/>
      <c r="S68" s="4"/>
      <c r="T68" s="4"/>
      <c r="U68" s="4"/>
      <c r="V68" s="4"/>
      <c r="W68" s="4"/>
      <c r="X68" s="24">
        <f t="shared" si="94"/>
        <v>0</v>
      </c>
      <c r="Y68" s="4"/>
      <c r="Z68" s="4"/>
      <c r="AA68" s="4"/>
      <c r="AB68" s="4"/>
      <c r="AC68" s="4"/>
      <c r="AD68" s="25">
        <f t="shared" si="95"/>
        <v>0</v>
      </c>
      <c r="AE68" s="3">
        <f t="shared" si="96"/>
        <v>0</v>
      </c>
      <c r="AF68" s="3">
        <f t="shared" si="5"/>
        <v>38</v>
      </c>
      <c r="AG68" s="43">
        <f t="shared" ref="AG68" si="104">SUM(AF68:AF71)</f>
        <v>145</v>
      </c>
      <c r="AH68" s="43">
        <f t="shared" ref="AH68" si="105">RANK(AG68,$AG$4:$AG$75,1)</f>
        <v>15</v>
      </c>
      <c r="AI68" s="17"/>
      <c r="AJ68" s="19">
        <f t="shared" si="99"/>
        <v>88</v>
      </c>
      <c r="AK68" s="19">
        <f t="shared" si="7"/>
        <v>51</v>
      </c>
      <c r="AL68" s="43">
        <f t="shared" ref="AL68" si="106">AH68+Q68</f>
        <v>30</v>
      </c>
      <c r="AM68" s="43">
        <f t="shared" ref="AM68" si="107">RANK(AL68,$AL$4:$AL$75,1)</f>
        <v>15</v>
      </c>
    </row>
    <row r="69" spans="1:39" ht="18.5" thickBot="1" x14ac:dyDescent="0.4">
      <c r="A69" s="2">
        <v>66</v>
      </c>
      <c r="B69" s="36"/>
      <c r="C69" s="7" t="str">
        <f>'ieavde 1 posms'!C69</f>
        <v>Klāvs Daniels Anstrauts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1">
        <f t="shared" ref="N69:N75" si="108">SUM(D69:M69)</f>
        <v>0</v>
      </c>
      <c r="O69" s="20">
        <f t="shared" ref="O69:O75" si="109">RANK(N69,$N$4:$N$75)</f>
        <v>50</v>
      </c>
      <c r="P69" s="38"/>
      <c r="Q69" s="41"/>
      <c r="R69" s="14"/>
      <c r="S69" s="4"/>
      <c r="T69" s="4"/>
      <c r="U69" s="4"/>
      <c r="V69" s="4"/>
      <c r="W69" s="4"/>
      <c r="X69" s="24">
        <f t="shared" si="94"/>
        <v>0</v>
      </c>
      <c r="Y69" s="4"/>
      <c r="Z69" s="4"/>
      <c r="AA69" s="4"/>
      <c r="AB69" s="4"/>
      <c r="AC69" s="4"/>
      <c r="AD69" s="25">
        <f t="shared" si="95"/>
        <v>0</v>
      </c>
      <c r="AE69" s="3">
        <f t="shared" si="96"/>
        <v>0</v>
      </c>
      <c r="AF69" s="3">
        <f t="shared" ref="AF69:AF74" si="110">RANK(AE69,$AE$4:$AE$75)</f>
        <v>38</v>
      </c>
      <c r="AG69" s="43"/>
      <c r="AH69" s="43"/>
      <c r="AI69" s="17"/>
      <c r="AJ69" s="19">
        <f t="shared" si="99"/>
        <v>88</v>
      </c>
      <c r="AK69" s="19">
        <f t="shared" ref="AK69:AK75" si="111">RANK(AJ69,$AJ$4:$AJ$75,1)</f>
        <v>51</v>
      </c>
      <c r="AL69" s="43"/>
      <c r="AM69" s="43"/>
    </row>
    <row r="70" spans="1:39" ht="18.5" thickBot="1" x14ac:dyDescent="0.4">
      <c r="A70" s="2">
        <v>67</v>
      </c>
      <c r="B70" s="36"/>
      <c r="C70" s="7" t="str">
        <f>'ieavde 1 posms'!C70</f>
        <v>Deniss Fībigs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1">
        <f t="shared" si="108"/>
        <v>0</v>
      </c>
      <c r="O70" s="20">
        <f t="shared" si="109"/>
        <v>50</v>
      </c>
      <c r="P70" s="38"/>
      <c r="Q70" s="41"/>
      <c r="R70" s="14"/>
      <c r="S70" s="4">
        <v>51</v>
      </c>
      <c r="T70" s="4"/>
      <c r="U70" s="4"/>
      <c r="V70" s="4"/>
      <c r="W70" s="4"/>
      <c r="X70" s="24">
        <f t="shared" si="94"/>
        <v>2601</v>
      </c>
      <c r="Y70" s="4"/>
      <c r="Z70" s="4"/>
      <c r="AA70" s="4"/>
      <c r="AB70" s="4"/>
      <c r="AC70" s="4"/>
      <c r="AD70" s="25">
        <f t="shared" si="95"/>
        <v>0</v>
      </c>
      <c r="AE70" s="3">
        <f t="shared" si="96"/>
        <v>2601</v>
      </c>
      <c r="AF70" s="3">
        <f t="shared" si="110"/>
        <v>36</v>
      </c>
      <c r="AG70" s="43"/>
      <c r="AH70" s="43"/>
      <c r="AI70" s="17"/>
      <c r="AJ70" s="19">
        <f t="shared" si="99"/>
        <v>86</v>
      </c>
      <c r="AK70" s="19">
        <f t="shared" si="111"/>
        <v>49</v>
      </c>
      <c r="AL70" s="43"/>
      <c r="AM70" s="43"/>
    </row>
    <row r="71" spans="1:39" ht="18.5" thickBot="1" x14ac:dyDescent="0.4">
      <c r="A71" s="2">
        <v>68</v>
      </c>
      <c r="B71" s="36"/>
      <c r="C71" s="7" t="str">
        <f>'ieavde 1 posms'!C71</f>
        <v>Marks Daugulis</v>
      </c>
      <c r="D71" s="7">
        <v>4</v>
      </c>
      <c r="E71" s="7">
        <v>8</v>
      </c>
      <c r="F71" s="7">
        <v>0</v>
      </c>
      <c r="G71" s="7">
        <v>2</v>
      </c>
      <c r="H71" s="7">
        <v>4</v>
      </c>
      <c r="I71" s="7">
        <v>8</v>
      </c>
      <c r="J71" s="7">
        <v>2</v>
      </c>
      <c r="K71" s="7">
        <v>6</v>
      </c>
      <c r="L71" s="7">
        <v>0</v>
      </c>
      <c r="M71" s="7">
        <v>4</v>
      </c>
      <c r="N71" s="1">
        <f t="shared" si="108"/>
        <v>38</v>
      </c>
      <c r="O71" s="20">
        <f t="shared" si="109"/>
        <v>38</v>
      </c>
      <c r="P71" s="39"/>
      <c r="Q71" s="42"/>
      <c r="R71" s="15"/>
      <c r="S71" s="4">
        <v>51</v>
      </c>
      <c r="T71" s="4"/>
      <c r="U71" s="4"/>
      <c r="V71" s="4"/>
      <c r="W71" s="4"/>
      <c r="X71" s="24">
        <f t="shared" si="94"/>
        <v>2601</v>
      </c>
      <c r="Y71" s="4">
        <v>21</v>
      </c>
      <c r="Z71" s="4"/>
      <c r="AA71" s="4"/>
      <c r="AB71" s="4"/>
      <c r="AC71" s="4"/>
      <c r="AD71" s="25">
        <f t="shared" si="95"/>
        <v>1050</v>
      </c>
      <c r="AE71" s="3">
        <f t="shared" si="96"/>
        <v>3651</v>
      </c>
      <c r="AF71" s="3">
        <f t="shared" si="110"/>
        <v>33</v>
      </c>
      <c r="AG71" s="43"/>
      <c r="AH71" s="43"/>
      <c r="AI71" s="17"/>
      <c r="AJ71" s="19">
        <f t="shared" si="99"/>
        <v>71</v>
      </c>
      <c r="AK71" s="19">
        <f t="shared" si="111"/>
        <v>40</v>
      </c>
      <c r="AL71" s="43"/>
      <c r="AM71" s="43"/>
    </row>
    <row r="72" spans="1:39" ht="18.5" thickBot="1" x14ac:dyDescent="0.4">
      <c r="A72" s="2">
        <v>69</v>
      </c>
      <c r="B72" s="36" t="str">
        <f>'ieavde 1 posms'!B72:B75</f>
        <v>Pike hunter</v>
      </c>
      <c r="C72" s="7" t="str">
        <f>'ieavde 1 posms'!C72</f>
        <v>Staņislavs Ribņikovs</v>
      </c>
      <c r="D72" s="7">
        <v>2</v>
      </c>
      <c r="E72" s="7">
        <v>6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6</v>
      </c>
      <c r="L72" s="7">
        <v>0</v>
      </c>
      <c r="M72" s="7">
        <v>6</v>
      </c>
      <c r="N72" s="1">
        <f t="shared" si="108"/>
        <v>20</v>
      </c>
      <c r="O72" s="20">
        <f t="shared" si="109"/>
        <v>48</v>
      </c>
      <c r="P72" s="37">
        <f t="shared" ref="P72" si="112">SUM(O72:O75)</f>
        <v>177</v>
      </c>
      <c r="Q72" s="40">
        <f t="shared" ref="Q72" si="113">RANK(P72,$P$4:$P$75,1)</f>
        <v>14</v>
      </c>
      <c r="R72" s="13"/>
      <c r="S72" s="4">
        <v>66</v>
      </c>
      <c r="T72" s="4"/>
      <c r="U72" s="4"/>
      <c r="V72" s="4"/>
      <c r="W72" s="4"/>
      <c r="X72" s="24">
        <f t="shared" si="94"/>
        <v>4356</v>
      </c>
      <c r="Y72" s="4"/>
      <c r="Z72" s="4"/>
      <c r="AA72" s="4"/>
      <c r="AB72" s="4"/>
      <c r="AC72" s="4"/>
      <c r="AD72" s="25">
        <f t="shared" si="95"/>
        <v>0</v>
      </c>
      <c r="AE72" s="3">
        <f t="shared" si="96"/>
        <v>4356</v>
      </c>
      <c r="AF72" s="3">
        <f t="shared" si="110"/>
        <v>30</v>
      </c>
      <c r="AG72" s="43">
        <f t="shared" ref="AG72" si="114">SUM(AF72:AF75)</f>
        <v>144</v>
      </c>
      <c r="AH72" s="43">
        <f>RANK(AG72,$AG$4:$AG$75,1)</f>
        <v>14</v>
      </c>
      <c r="AI72" s="17"/>
      <c r="AJ72" s="19">
        <f t="shared" si="99"/>
        <v>78</v>
      </c>
      <c r="AK72" s="19">
        <f t="shared" si="111"/>
        <v>45</v>
      </c>
      <c r="AL72" s="43">
        <f t="shared" ref="AL72" si="115">AH72+Q72</f>
        <v>28</v>
      </c>
      <c r="AM72" s="43">
        <f t="shared" ref="AM72" si="116">RANK(AL72,$AL$4:$AL$75,1)</f>
        <v>14</v>
      </c>
    </row>
    <row r="73" spans="1:39" ht="18.5" thickBot="1" x14ac:dyDescent="0.4">
      <c r="A73" s="2">
        <v>70</v>
      </c>
      <c r="B73" s="36"/>
      <c r="C73" s="7" t="str">
        <f>'ieavde 1 posms'!C73</f>
        <v>Daniels Krolikovs</v>
      </c>
      <c r="D73" s="7">
        <v>4</v>
      </c>
      <c r="E73" s="7">
        <v>8</v>
      </c>
      <c r="F73" s="7">
        <v>4</v>
      </c>
      <c r="G73" s="7">
        <v>2</v>
      </c>
      <c r="H73" s="7">
        <v>6</v>
      </c>
      <c r="I73" s="7">
        <v>4</v>
      </c>
      <c r="J73" s="7">
        <v>8</v>
      </c>
      <c r="K73" s="7">
        <v>8</v>
      </c>
      <c r="L73" s="7">
        <v>2</v>
      </c>
      <c r="M73" s="7">
        <v>0</v>
      </c>
      <c r="N73" s="1">
        <f t="shared" si="108"/>
        <v>46</v>
      </c>
      <c r="O73" s="20">
        <f t="shared" si="109"/>
        <v>29</v>
      </c>
      <c r="P73" s="38"/>
      <c r="Q73" s="41"/>
      <c r="R73" s="14"/>
      <c r="S73" s="4"/>
      <c r="T73" s="4"/>
      <c r="U73" s="4"/>
      <c r="V73" s="4"/>
      <c r="W73" s="4"/>
      <c r="X73" s="24">
        <f t="shared" si="94"/>
        <v>0</v>
      </c>
      <c r="Y73" s="4"/>
      <c r="Z73" s="4"/>
      <c r="AA73" s="4"/>
      <c r="AB73" s="4"/>
      <c r="AC73" s="4"/>
      <c r="AD73" s="25">
        <f t="shared" si="95"/>
        <v>0</v>
      </c>
      <c r="AE73" s="3">
        <f t="shared" si="96"/>
        <v>0</v>
      </c>
      <c r="AF73" s="3">
        <f t="shared" si="110"/>
        <v>38</v>
      </c>
      <c r="AG73" s="43"/>
      <c r="AH73" s="43"/>
      <c r="AI73" s="17"/>
      <c r="AJ73" s="19">
        <f t="shared" si="99"/>
        <v>67</v>
      </c>
      <c r="AK73" s="19">
        <f t="shared" si="111"/>
        <v>37</v>
      </c>
      <c r="AL73" s="43"/>
      <c r="AM73" s="43"/>
    </row>
    <row r="74" spans="1:39" ht="18.5" thickBot="1" x14ac:dyDescent="0.4">
      <c r="A74" s="2">
        <v>71</v>
      </c>
      <c r="B74" s="36"/>
      <c r="C74" s="7">
        <f>'ieavde 1 posms'!C74</f>
        <v>0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1">
        <f t="shared" si="108"/>
        <v>0</v>
      </c>
      <c r="O74" s="20">
        <f t="shared" si="109"/>
        <v>50</v>
      </c>
      <c r="P74" s="38"/>
      <c r="Q74" s="41"/>
      <c r="R74" s="14"/>
      <c r="S74" s="4"/>
      <c r="T74" s="4"/>
      <c r="U74" s="4"/>
      <c r="V74" s="4"/>
      <c r="W74" s="4"/>
      <c r="X74" s="24">
        <f t="shared" si="94"/>
        <v>0</v>
      </c>
      <c r="Y74" s="4"/>
      <c r="Z74" s="4"/>
      <c r="AA74" s="4"/>
      <c r="AB74" s="4"/>
      <c r="AC74" s="4"/>
      <c r="AD74" s="25">
        <f t="shared" si="95"/>
        <v>0</v>
      </c>
      <c r="AE74" s="3">
        <f t="shared" si="96"/>
        <v>0</v>
      </c>
      <c r="AF74" s="3">
        <f t="shared" si="110"/>
        <v>38</v>
      </c>
      <c r="AG74" s="43"/>
      <c r="AH74" s="43"/>
      <c r="AI74" s="17"/>
      <c r="AJ74" s="19">
        <f t="shared" si="99"/>
        <v>88</v>
      </c>
      <c r="AK74" s="19">
        <f t="shared" si="111"/>
        <v>51</v>
      </c>
      <c r="AL74" s="43"/>
      <c r="AM74" s="43"/>
    </row>
    <row r="75" spans="1:39" ht="18.5" thickBot="1" x14ac:dyDescent="0.4">
      <c r="A75" s="2">
        <v>72</v>
      </c>
      <c r="B75" s="36"/>
      <c r="C75" s="7">
        <f>'ieavde 1 posms'!C75</f>
        <v>0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1">
        <f t="shared" si="108"/>
        <v>0</v>
      </c>
      <c r="O75" s="20">
        <f t="shared" si="109"/>
        <v>50</v>
      </c>
      <c r="P75" s="39"/>
      <c r="Q75" s="42"/>
      <c r="R75" s="15"/>
      <c r="S75" s="4"/>
      <c r="T75" s="4"/>
      <c r="U75" s="4"/>
      <c r="V75" s="4"/>
      <c r="W75" s="4"/>
      <c r="X75" s="24">
        <f t="shared" si="94"/>
        <v>0</v>
      </c>
      <c r="Y75" s="4"/>
      <c r="Z75" s="4"/>
      <c r="AA75" s="4"/>
      <c r="AB75" s="4"/>
      <c r="AC75" s="4"/>
      <c r="AD75" s="25">
        <f t="shared" si="95"/>
        <v>0</v>
      </c>
      <c r="AE75" s="3">
        <f t="shared" si="96"/>
        <v>0</v>
      </c>
      <c r="AF75" s="3">
        <f>RANK(AE75,$AE$4:$AE$75)</f>
        <v>38</v>
      </c>
      <c r="AG75" s="43"/>
      <c r="AH75" s="43"/>
      <c r="AI75" s="17"/>
      <c r="AJ75" s="19">
        <f t="shared" si="99"/>
        <v>88</v>
      </c>
      <c r="AK75" s="19">
        <f t="shared" si="111"/>
        <v>51</v>
      </c>
      <c r="AL75" s="43"/>
      <c r="AM75" s="43"/>
    </row>
    <row r="76" spans="1:39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</row>
    <row r="77" spans="1:39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</row>
    <row r="78" spans="1:39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</row>
    <row r="80" spans="1:39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</row>
    <row r="81" spans="1:39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1:39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</row>
  </sheetData>
  <sheetProtection selectLockedCells="1"/>
  <mergeCells count="130">
    <mergeCell ref="AM4:AM7"/>
    <mergeCell ref="B8:B11"/>
    <mergeCell ref="P8:P11"/>
    <mergeCell ref="Q8:Q11"/>
    <mergeCell ref="AG8:AG11"/>
    <mergeCell ref="AH8:AH11"/>
    <mergeCell ref="AL8:AL11"/>
    <mergeCell ref="AM8:AM11"/>
    <mergeCell ref="S1:AH1"/>
    <mergeCell ref="D2:O2"/>
    <mergeCell ref="S2:AH2"/>
    <mergeCell ref="AJ2:AM2"/>
    <mergeCell ref="B4:B7"/>
    <mergeCell ref="P4:P7"/>
    <mergeCell ref="Q4:Q7"/>
    <mergeCell ref="AG4:AG7"/>
    <mergeCell ref="AH4:AH7"/>
    <mergeCell ref="AL4:AL7"/>
    <mergeCell ref="AM12:AM15"/>
    <mergeCell ref="B16:B19"/>
    <mergeCell ref="P16:P19"/>
    <mergeCell ref="Q16:Q19"/>
    <mergeCell ref="AG16:AG19"/>
    <mergeCell ref="AH16:AH19"/>
    <mergeCell ref="AL16:AL19"/>
    <mergeCell ref="AM16:AM19"/>
    <mergeCell ref="B12:B15"/>
    <mergeCell ref="P12:P15"/>
    <mergeCell ref="Q12:Q15"/>
    <mergeCell ref="AG12:AG15"/>
    <mergeCell ref="AH12:AH15"/>
    <mergeCell ref="AL12:AL15"/>
    <mergeCell ref="AM20:AM23"/>
    <mergeCell ref="B24:B27"/>
    <mergeCell ref="P24:P27"/>
    <mergeCell ref="Q24:Q27"/>
    <mergeCell ref="AG24:AG27"/>
    <mergeCell ref="AH24:AH27"/>
    <mergeCell ref="AL24:AL27"/>
    <mergeCell ref="AM24:AM27"/>
    <mergeCell ref="B20:B23"/>
    <mergeCell ref="P20:P23"/>
    <mergeCell ref="Q20:Q23"/>
    <mergeCell ref="AG20:AG23"/>
    <mergeCell ref="AH20:AH23"/>
    <mergeCell ref="AL20:AL23"/>
    <mergeCell ref="AM28:AM31"/>
    <mergeCell ref="B32:B35"/>
    <mergeCell ref="P32:P35"/>
    <mergeCell ref="Q32:Q35"/>
    <mergeCell ref="AG32:AG35"/>
    <mergeCell ref="AH32:AH35"/>
    <mergeCell ref="AL32:AL35"/>
    <mergeCell ref="AM32:AM35"/>
    <mergeCell ref="B28:B31"/>
    <mergeCell ref="P28:P31"/>
    <mergeCell ref="Q28:Q31"/>
    <mergeCell ref="AG28:AG31"/>
    <mergeCell ref="AH28:AH31"/>
    <mergeCell ref="AL28:AL31"/>
    <mergeCell ref="AM36:AM39"/>
    <mergeCell ref="B40:B43"/>
    <mergeCell ref="P40:P43"/>
    <mergeCell ref="Q40:Q43"/>
    <mergeCell ref="AG40:AG43"/>
    <mergeCell ref="AH40:AH43"/>
    <mergeCell ref="AL40:AL43"/>
    <mergeCell ref="AM40:AM43"/>
    <mergeCell ref="B36:B39"/>
    <mergeCell ref="P36:P39"/>
    <mergeCell ref="Q36:Q39"/>
    <mergeCell ref="AG36:AG39"/>
    <mergeCell ref="AH36:AH39"/>
    <mergeCell ref="AL36:AL39"/>
    <mergeCell ref="AM44:AM47"/>
    <mergeCell ref="B48:B51"/>
    <mergeCell ref="P48:P51"/>
    <mergeCell ref="Q48:Q51"/>
    <mergeCell ref="AG48:AG51"/>
    <mergeCell ref="AH48:AH51"/>
    <mergeCell ref="AL48:AL51"/>
    <mergeCell ref="AM48:AM51"/>
    <mergeCell ref="B44:B47"/>
    <mergeCell ref="P44:P47"/>
    <mergeCell ref="Q44:Q47"/>
    <mergeCell ref="AG44:AG47"/>
    <mergeCell ref="AH44:AH47"/>
    <mergeCell ref="AL44:AL47"/>
    <mergeCell ref="AM60:AM63"/>
    <mergeCell ref="B60:B63"/>
    <mergeCell ref="P60:P63"/>
    <mergeCell ref="Q60:Q63"/>
    <mergeCell ref="AG60:AG63"/>
    <mergeCell ref="AH60:AH63"/>
    <mergeCell ref="AL60:AL63"/>
    <mergeCell ref="AM52:AM55"/>
    <mergeCell ref="B56:B59"/>
    <mergeCell ref="P56:P59"/>
    <mergeCell ref="Q56:Q59"/>
    <mergeCell ref="AG56:AG59"/>
    <mergeCell ref="AH56:AH59"/>
    <mergeCell ref="AL56:AL59"/>
    <mergeCell ref="AM56:AM59"/>
    <mergeCell ref="B52:B55"/>
    <mergeCell ref="P52:P55"/>
    <mergeCell ref="Q52:Q55"/>
    <mergeCell ref="AG52:AG55"/>
    <mergeCell ref="AH52:AH55"/>
    <mergeCell ref="AL52:AL55"/>
    <mergeCell ref="B72:B75"/>
    <mergeCell ref="P72:P75"/>
    <mergeCell ref="Q72:Q75"/>
    <mergeCell ref="AG72:AG75"/>
    <mergeCell ref="AH72:AH75"/>
    <mergeCell ref="AL72:AL75"/>
    <mergeCell ref="AM72:AM75"/>
    <mergeCell ref="B64:B67"/>
    <mergeCell ref="P64:P67"/>
    <mergeCell ref="Q64:Q67"/>
    <mergeCell ref="AG64:AG67"/>
    <mergeCell ref="AH64:AH67"/>
    <mergeCell ref="AL64:AL67"/>
    <mergeCell ref="AM64:AM67"/>
    <mergeCell ref="B68:B71"/>
    <mergeCell ref="P68:P71"/>
    <mergeCell ref="Q68:Q71"/>
    <mergeCell ref="AG68:AG71"/>
    <mergeCell ref="AH68:AH71"/>
    <mergeCell ref="AL68:AL71"/>
    <mergeCell ref="AM68:AM71"/>
  </mergeCells>
  <pageMargins left="0.7" right="0.7" top="0.75" bottom="0.75" header="0.3" footer="0.3"/>
  <pageSetup paperSize="9" scale="35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ED27-2C71-444D-9636-DA897B0DD24C}">
  <dimension ref="A1:M75"/>
  <sheetViews>
    <sheetView topLeftCell="B1" workbookViewId="0">
      <selection activeCell="C7" sqref="C7"/>
    </sheetView>
  </sheetViews>
  <sheetFormatPr defaultRowHeight="14.5" x14ac:dyDescent="0.35"/>
  <cols>
    <col min="2" max="2" width="19.453125" customWidth="1"/>
    <col min="3" max="3" width="21.453125" customWidth="1"/>
    <col min="4" max="9" width="14.08984375" customWidth="1"/>
    <col min="10" max="11" width="14" customWidth="1"/>
    <col min="12" max="12" width="17.1796875" customWidth="1"/>
    <col min="13" max="13" width="15.54296875" customWidth="1"/>
  </cols>
  <sheetData>
    <row r="1" spans="1:13" ht="41.5" customHeight="1" x14ac:dyDescent="0.55000000000000004">
      <c r="E1" s="60" t="s">
        <v>67</v>
      </c>
    </row>
    <row r="2" spans="1:13" x14ac:dyDescent="0.35">
      <c r="A2" s="30"/>
      <c r="B2" s="30"/>
      <c r="C2" s="30"/>
      <c r="D2" s="54" t="s">
        <v>41</v>
      </c>
      <c r="E2" s="54"/>
      <c r="F2" s="54" t="s">
        <v>42</v>
      </c>
      <c r="G2" s="54"/>
      <c r="H2" s="54" t="s">
        <v>43</v>
      </c>
      <c r="I2" s="54"/>
      <c r="J2" s="54" t="s">
        <v>44</v>
      </c>
      <c r="K2" s="54"/>
      <c r="L2" s="31" t="s">
        <v>45</v>
      </c>
      <c r="M2" s="31" t="s">
        <v>45</v>
      </c>
    </row>
    <row r="3" spans="1:13" x14ac:dyDescent="0.35">
      <c r="A3" s="32" t="str">
        <f>'ieavde 1 posms'!A3</f>
        <v>Nr.</v>
      </c>
      <c r="B3" s="33" t="str">
        <f>'ieavde 1 posms'!B3</f>
        <v>Komandas nosaukums</v>
      </c>
      <c r="C3" s="33" t="str">
        <f>'ieavde 1 posms'!C3</f>
        <v>Dalībnieka vārds uzvārds</v>
      </c>
      <c r="D3" s="32" t="s">
        <v>8</v>
      </c>
      <c r="E3" s="32" t="s">
        <v>40</v>
      </c>
      <c r="F3" s="32" t="s">
        <v>8</v>
      </c>
      <c r="G3" s="32" t="s">
        <v>40</v>
      </c>
      <c r="H3" s="32" t="s">
        <v>8</v>
      </c>
      <c r="I3" s="32" t="s">
        <v>40</v>
      </c>
      <c r="J3" s="32" t="s">
        <v>8</v>
      </c>
      <c r="K3" s="32" t="s">
        <v>40</v>
      </c>
      <c r="L3" s="34" t="s">
        <v>46</v>
      </c>
      <c r="M3" s="34" t="s">
        <v>47</v>
      </c>
    </row>
    <row r="4" spans="1:13" x14ac:dyDescent="0.35">
      <c r="A4" s="30">
        <f>'ieavde 1 posms'!A4</f>
        <v>1</v>
      </c>
      <c r="B4" s="43" t="str">
        <f>'ieavde 1 posms'!B4:B7</f>
        <v>Windlions/kīīīlo</v>
      </c>
      <c r="C4" s="30" t="str">
        <f>'ieavde 1 posms'!C4</f>
        <v xml:space="preserve">Renārs Herings                       </v>
      </c>
      <c r="D4" s="30">
        <f>'ieavde 1 posms'!O4</f>
        <v>3</v>
      </c>
      <c r="E4" s="30">
        <f>'ieavde 1 posms'!AF4</f>
        <v>6</v>
      </c>
      <c r="F4" s="30">
        <f>'ieavde 2 posms'!O4</f>
        <v>23</v>
      </c>
      <c r="G4" s="30">
        <f>'ieavde 2 posms'!AF4</f>
        <v>18</v>
      </c>
      <c r="H4" s="33">
        <f>+D4+F4</f>
        <v>26</v>
      </c>
      <c r="I4" s="33">
        <f>+E4+G4</f>
        <v>24</v>
      </c>
      <c r="J4" s="30">
        <f>RANK(H4,$H$4:$H$75,1)</f>
        <v>10</v>
      </c>
      <c r="K4" s="30">
        <f>RANK(I4,$I$4:$I$75,1)</f>
        <v>7</v>
      </c>
      <c r="L4" s="35">
        <f>J4+K4</f>
        <v>17</v>
      </c>
      <c r="M4" s="35">
        <f>RANK(L4,$L$4:$L$75,1)</f>
        <v>4</v>
      </c>
    </row>
    <row r="5" spans="1:13" x14ac:dyDescent="0.35">
      <c r="A5" s="30">
        <f>'ieavde 1 posms'!A5</f>
        <v>2</v>
      </c>
      <c r="B5" s="43"/>
      <c r="C5" s="30" t="str">
        <f>'ieavde 1 posms'!C5</f>
        <v>Gints Šulcs</v>
      </c>
      <c r="D5" s="30">
        <f>'ieavde 1 posms'!O5</f>
        <v>4</v>
      </c>
      <c r="E5" s="30">
        <f>'ieavde 1 posms'!AF5</f>
        <v>4</v>
      </c>
      <c r="F5" s="30">
        <f>'ieavde 2 posms'!O5</f>
        <v>1</v>
      </c>
      <c r="G5" s="30">
        <f>'ieavde 2 posms'!AF5</f>
        <v>1</v>
      </c>
      <c r="H5" s="33">
        <f t="shared" ref="H5:H63" si="0">+D5+F5</f>
        <v>5</v>
      </c>
      <c r="I5" s="33">
        <f t="shared" ref="I5:I63" si="1">+E5+G5</f>
        <v>5</v>
      </c>
      <c r="J5" s="30">
        <f t="shared" ref="J5:J68" si="2">RANK(H5,$H$4:$H$75,1)</f>
        <v>1</v>
      </c>
      <c r="K5" s="30">
        <f t="shared" ref="K5:K68" si="3">RANK(I5,$I$4:$I$75,1)</f>
        <v>1</v>
      </c>
      <c r="L5" s="35">
        <f t="shared" ref="L5:L63" si="4">J5+K5</f>
        <v>2</v>
      </c>
      <c r="M5" s="35">
        <f t="shared" ref="M5:M68" si="5">RANK(L5,$L$4:$L$75,1)</f>
        <v>1</v>
      </c>
    </row>
    <row r="6" spans="1:13" x14ac:dyDescent="0.35">
      <c r="A6" s="30">
        <f>'ieavde 1 posms'!A6</f>
        <v>3</v>
      </c>
      <c r="B6" s="43"/>
      <c r="C6" s="30" t="str">
        <f>'ieavde 1 posms'!C6</f>
        <v xml:space="preserve">Mārcis Dzērve                 </v>
      </c>
      <c r="D6" s="30">
        <f>'ieavde 1 posms'!O6</f>
        <v>21</v>
      </c>
      <c r="E6" s="30">
        <f>'ieavde 1 posms'!AF6</f>
        <v>10</v>
      </c>
      <c r="F6" s="30">
        <f>'ieavde 2 posms'!O6</f>
        <v>33</v>
      </c>
      <c r="G6" s="30">
        <f>'ieavde 2 posms'!AF6</f>
        <v>20</v>
      </c>
      <c r="H6" s="33">
        <f t="shared" si="0"/>
        <v>54</v>
      </c>
      <c r="I6" s="33">
        <f t="shared" si="1"/>
        <v>30</v>
      </c>
      <c r="J6" s="30">
        <f t="shared" si="2"/>
        <v>25</v>
      </c>
      <c r="K6" s="30">
        <f t="shared" si="3"/>
        <v>11</v>
      </c>
      <c r="L6" s="35">
        <f t="shared" si="4"/>
        <v>36</v>
      </c>
      <c r="M6" s="35">
        <f t="shared" si="5"/>
        <v>17</v>
      </c>
    </row>
    <row r="7" spans="1:13" x14ac:dyDescent="0.35">
      <c r="A7" s="30">
        <f>'ieavde 1 posms'!A7</f>
        <v>4</v>
      </c>
      <c r="B7" s="43"/>
      <c r="C7" s="30" t="str">
        <f>'ieavde 1 posms'!C7</f>
        <v xml:space="preserve">Artūrs Rozenbergs           </v>
      </c>
      <c r="D7" s="30">
        <f>'ieavde 1 posms'!O7</f>
        <v>2</v>
      </c>
      <c r="E7" s="30">
        <f>'ieavde 1 posms'!AF7</f>
        <v>48</v>
      </c>
      <c r="F7" s="30">
        <f>'ieavde 2 posms'!O7</f>
        <v>8</v>
      </c>
      <c r="G7" s="30">
        <f>'ieavde 2 posms'!AF7</f>
        <v>5</v>
      </c>
      <c r="H7" s="33">
        <f t="shared" si="0"/>
        <v>10</v>
      </c>
      <c r="I7" s="33">
        <f t="shared" si="1"/>
        <v>53</v>
      </c>
      <c r="J7" s="30">
        <f t="shared" si="2"/>
        <v>3</v>
      </c>
      <c r="K7" s="30">
        <f t="shared" si="3"/>
        <v>27</v>
      </c>
      <c r="L7" s="35">
        <f t="shared" si="4"/>
        <v>30</v>
      </c>
      <c r="M7" s="35">
        <f t="shared" si="5"/>
        <v>11</v>
      </c>
    </row>
    <row r="8" spans="1:13" x14ac:dyDescent="0.35">
      <c r="A8" s="30">
        <f>'ieavde 1 posms'!A8</f>
        <v>5</v>
      </c>
      <c r="B8" s="43" t="str">
        <f>'ieavde 1 posms'!B8:B11</f>
        <v>Predator</v>
      </c>
      <c r="C8" s="30" t="str">
        <f>'ieavde 1 posms'!C8</f>
        <v>Vitālijs Gončerovs</v>
      </c>
      <c r="D8" s="30">
        <f>'ieavde 1 posms'!O8</f>
        <v>45</v>
      </c>
      <c r="E8" s="30">
        <f>'ieavde 1 posms'!AF8</f>
        <v>50</v>
      </c>
      <c r="F8" s="30">
        <f>'ieavde 2 posms'!O8</f>
        <v>41</v>
      </c>
      <c r="G8" s="30">
        <f>'ieavde 2 posms'!AF8</f>
        <v>31</v>
      </c>
      <c r="H8" s="33">
        <f t="shared" si="0"/>
        <v>86</v>
      </c>
      <c r="I8" s="33">
        <f t="shared" si="1"/>
        <v>81</v>
      </c>
      <c r="J8" s="30">
        <f t="shared" si="2"/>
        <v>46</v>
      </c>
      <c r="K8" s="30">
        <f t="shared" si="3"/>
        <v>48</v>
      </c>
      <c r="L8" s="35">
        <f t="shared" si="4"/>
        <v>94</v>
      </c>
      <c r="M8" s="35">
        <f t="shared" si="5"/>
        <v>48</v>
      </c>
    </row>
    <row r="9" spans="1:13" x14ac:dyDescent="0.35">
      <c r="A9" s="30">
        <f>'ieavde 1 posms'!A9</f>
        <v>6</v>
      </c>
      <c r="B9" s="43"/>
      <c r="C9" s="30" t="str">
        <f>'ieavde 1 posms'!C9</f>
        <v>Valērijs Pavlovs</v>
      </c>
      <c r="D9" s="30">
        <f>'ieavde 1 posms'!O9</f>
        <v>38</v>
      </c>
      <c r="E9" s="30">
        <f>'ieavde 1 posms'!AF9</f>
        <v>22</v>
      </c>
      <c r="F9" s="30">
        <f>'ieavde 2 posms'!O9</f>
        <v>49</v>
      </c>
      <c r="G9" s="30">
        <f>'ieavde 2 posms'!AF9</f>
        <v>38</v>
      </c>
      <c r="H9" s="33">
        <f t="shared" si="0"/>
        <v>87</v>
      </c>
      <c r="I9" s="33">
        <f t="shared" si="1"/>
        <v>60</v>
      </c>
      <c r="J9" s="30">
        <f t="shared" si="2"/>
        <v>47</v>
      </c>
      <c r="K9" s="30">
        <f t="shared" si="3"/>
        <v>31</v>
      </c>
      <c r="L9" s="35">
        <f t="shared" si="4"/>
        <v>78</v>
      </c>
      <c r="M9" s="35">
        <f t="shared" si="5"/>
        <v>41</v>
      </c>
    </row>
    <row r="10" spans="1:13" x14ac:dyDescent="0.35">
      <c r="A10" s="30">
        <f>'ieavde 1 posms'!A10</f>
        <v>7</v>
      </c>
      <c r="B10" s="43"/>
      <c r="C10" s="30" t="str">
        <f>'ieavde 1 posms'!C10</f>
        <v>Artjoms Bakuļins</v>
      </c>
      <c r="D10" s="30">
        <f>'ieavde 1 posms'!O10</f>
        <v>21</v>
      </c>
      <c r="E10" s="30">
        <f>'ieavde 1 posms'!AF10</f>
        <v>13</v>
      </c>
      <c r="F10" s="30">
        <f>'ieavde 2 posms'!O10</f>
        <v>14</v>
      </c>
      <c r="G10" s="30">
        <f>'ieavde 2 posms'!AF10</f>
        <v>15</v>
      </c>
      <c r="H10" s="33">
        <f t="shared" si="0"/>
        <v>35</v>
      </c>
      <c r="I10" s="33">
        <f t="shared" si="1"/>
        <v>28</v>
      </c>
      <c r="J10" s="30">
        <f t="shared" si="2"/>
        <v>14</v>
      </c>
      <c r="K10" s="30">
        <f t="shared" si="3"/>
        <v>10</v>
      </c>
      <c r="L10" s="35">
        <f t="shared" si="4"/>
        <v>24</v>
      </c>
      <c r="M10" s="35">
        <f t="shared" si="5"/>
        <v>8</v>
      </c>
    </row>
    <row r="11" spans="1:13" x14ac:dyDescent="0.35">
      <c r="A11" s="30">
        <f>'ieavde 1 posms'!A11</f>
        <v>8</v>
      </c>
      <c r="B11" s="43"/>
      <c r="C11" s="30" t="str">
        <f>'ieavde 1 posms'!C11</f>
        <v>Nikolajs Bakuļins</v>
      </c>
      <c r="D11" s="30">
        <f>'ieavde 1 posms'!O11</f>
        <v>30</v>
      </c>
      <c r="E11" s="30">
        <f>'ieavde 1 posms'!AF11</f>
        <v>32</v>
      </c>
      <c r="F11" s="30">
        <f>'ieavde 2 posms'!O11</f>
        <v>26</v>
      </c>
      <c r="G11" s="30">
        <f>'ieavde 2 posms'!AF11</f>
        <v>38</v>
      </c>
      <c r="H11" s="33">
        <f t="shared" si="0"/>
        <v>56</v>
      </c>
      <c r="I11" s="33">
        <f t="shared" si="1"/>
        <v>70</v>
      </c>
      <c r="J11" s="30">
        <f t="shared" si="2"/>
        <v>27</v>
      </c>
      <c r="K11" s="30">
        <f t="shared" si="3"/>
        <v>39</v>
      </c>
      <c r="L11" s="35">
        <f t="shared" si="4"/>
        <v>66</v>
      </c>
      <c r="M11" s="35">
        <f t="shared" si="5"/>
        <v>35</v>
      </c>
    </row>
    <row r="12" spans="1:13" x14ac:dyDescent="0.35">
      <c r="A12" s="30">
        <f>'ieavde 1 posms'!A12</f>
        <v>9</v>
      </c>
      <c r="B12" s="43" t="str">
        <f>'ieavde 1 posms'!B12:B15</f>
        <v>Slapjie Kalēti (Dienvidkurzeme)</v>
      </c>
      <c r="C12" s="30" t="str">
        <f>'ieavde 1 posms'!C12</f>
        <v>Arnis Indriksons</v>
      </c>
      <c r="D12" s="30">
        <f>'ieavde 1 posms'!O12</f>
        <v>6</v>
      </c>
      <c r="E12" s="30">
        <f>'ieavde 1 posms'!AF12</f>
        <v>33</v>
      </c>
      <c r="F12" s="30">
        <f>'ieavde 2 posms'!O12</f>
        <v>18</v>
      </c>
      <c r="G12" s="30">
        <f>'ieavde 2 posms'!AF12</f>
        <v>16</v>
      </c>
      <c r="H12" s="33">
        <f t="shared" si="0"/>
        <v>24</v>
      </c>
      <c r="I12" s="33">
        <f t="shared" si="1"/>
        <v>49</v>
      </c>
      <c r="J12" s="30">
        <f t="shared" si="2"/>
        <v>8</v>
      </c>
      <c r="K12" s="30">
        <f t="shared" si="3"/>
        <v>25</v>
      </c>
      <c r="L12" s="35">
        <f t="shared" si="4"/>
        <v>33</v>
      </c>
      <c r="M12" s="35">
        <f t="shared" si="5"/>
        <v>15</v>
      </c>
    </row>
    <row r="13" spans="1:13" x14ac:dyDescent="0.35">
      <c r="A13" s="30">
        <f>'ieavde 1 posms'!A13</f>
        <v>10</v>
      </c>
      <c r="B13" s="43"/>
      <c r="C13" s="30" t="str">
        <f>'ieavde 1 posms'!C13</f>
        <v>Guntis Krūze</v>
      </c>
      <c r="D13" s="30">
        <f>'ieavde 1 posms'!O13</f>
        <v>38</v>
      </c>
      <c r="E13" s="30">
        <f>'ieavde 1 posms'!AF13</f>
        <v>36</v>
      </c>
      <c r="F13" s="30">
        <f>'ieavde 2 posms'!O13</f>
        <v>13</v>
      </c>
      <c r="G13" s="30">
        <f>'ieavde 2 posms'!AF13</f>
        <v>19</v>
      </c>
      <c r="H13" s="33">
        <f t="shared" si="0"/>
        <v>51</v>
      </c>
      <c r="I13" s="33">
        <f t="shared" si="1"/>
        <v>55</v>
      </c>
      <c r="J13" s="30">
        <f t="shared" si="2"/>
        <v>22</v>
      </c>
      <c r="K13" s="30">
        <f t="shared" si="3"/>
        <v>29</v>
      </c>
      <c r="L13" s="35">
        <f t="shared" si="4"/>
        <v>51</v>
      </c>
      <c r="M13" s="35">
        <f t="shared" si="5"/>
        <v>24</v>
      </c>
    </row>
    <row r="14" spans="1:13" x14ac:dyDescent="0.35">
      <c r="A14" s="30">
        <f>'ieavde 1 posms'!A14</f>
        <v>11</v>
      </c>
      <c r="B14" s="43"/>
      <c r="C14" s="30" t="str">
        <f>'ieavde 1 posms'!C14</f>
        <v xml:space="preserve">Ģirts Ločmelis                            </v>
      </c>
      <c r="D14" s="30">
        <f>'ieavde 1 posms'!O14</f>
        <v>5</v>
      </c>
      <c r="E14" s="30">
        <f>'ieavde 1 posms'!AF14</f>
        <v>2</v>
      </c>
      <c r="F14" s="30">
        <f>'ieavde 2 posms'!O14</f>
        <v>6</v>
      </c>
      <c r="G14" s="30">
        <f>'ieavde 2 posms'!AF14</f>
        <v>3</v>
      </c>
      <c r="H14" s="33">
        <f t="shared" si="0"/>
        <v>11</v>
      </c>
      <c r="I14" s="33">
        <f t="shared" si="1"/>
        <v>5</v>
      </c>
      <c r="J14" s="30">
        <f t="shared" si="2"/>
        <v>4</v>
      </c>
      <c r="K14" s="30">
        <f t="shared" si="3"/>
        <v>1</v>
      </c>
      <c r="L14" s="35">
        <f t="shared" si="4"/>
        <v>5</v>
      </c>
      <c r="M14" s="35">
        <f t="shared" si="5"/>
        <v>2</v>
      </c>
    </row>
    <row r="15" spans="1:13" x14ac:dyDescent="0.35">
      <c r="A15" s="30">
        <f>'ieavde 1 posms'!A15</f>
        <v>12</v>
      </c>
      <c r="B15" s="43"/>
      <c r="C15" s="30" t="str">
        <f>'ieavde 1 posms'!C15</f>
        <v xml:space="preserve">Dainis Viršilas       </v>
      </c>
      <c r="D15" s="30">
        <f>'ieavde 1 posms'!O15</f>
        <v>33</v>
      </c>
      <c r="E15" s="30">
        <f>'ieavde 1 posms'!AF15</f>
        <v>20</v>
      </c>
      <c r="F15" s="30">
        <f>'ieavde 2 posms'!O15</f>
        <v>24</v>
      </c>
      <c r="G15" s="30">
        <f>'ieavde 2 posms'!AF15</f>
        <v>13</v>
      </c>
      <c r="H15" s="33">
        <f t="shared" si="0"/>
        <v>57</v>
      </c>
      <c r="I15" s="33">
        <f t="shared" si="1"/>
        <v>33</v>
      </c>
      <c r="J15" s="30">
        <f t="shared" si="2"/>
        <v>32</v>
      </c>
      <c r="K15" s="30">
        <f t="shared" si="3"/>
        <v>14</v>
      </c>
      <c r="L15" s="35">
        <f t="shared" si="4"/>
        <v>46</v>
      </c>
      <c r="M15" s="35">
        <f t="shared" si="5"/>
        <v>21</v>
      </c>
    </row>
    <row r="16" spans="1:13" x14ac:dyDescent="0.35">
      <c r="A16" s="30">
        <f>'ieavde 1 posms'!A16</f>
        <v>13</v>
      </c>
      <c r="B16" s="43" t="str">
        <f>'ieavde 1 posms'!B16:B19</f>
        <v>Priekule (Dienvidkurzeme)</v>
      </c>
      <c r="C16" s="30" t="str">
        <f>'ieavde 1 posms'!C16</f>
        <v>Andris Razma</v>
      </c>
      <c r="D16" s="30">
        <f>'ieavde 1 posms'!O16</f>
        <v>20</v>
      </c>
      <c r="E16" s="30">
        <f>'ieavde 1 posms'!AF16</f>
        <v>23</v>
      </c>
      <c r="F16" s="30">
        <f>'ieavde 2 posms'!O16</f>
        <v>24</v>
      </c>
      <c r="G16" s="30">
        <f>'ieavde 2 posms'!AF16</f>
        <v>23</v>
      </c>
      <c r="H16" s="33">
        <f t="shared" si="0"/>
        <v>44</v>
      </c>
      <c r="I16" s="33">
        <f t="shared" si="1"/>
        <v>46</v>
      </c>
      <c r="J16" s="30">
        <f t="shared" si="2"/>
        <v>20</v>
      </c>
      <c r="K16" s="30">
        <f t="shared" si="3"/>
        <v>20</v>
      </c>
      <c r="L16" s="35">
        <f t="shared" si="4"/>
        <v>40</v>
      </c>
      <c r="M16" s="35">
        <f t="shared" si="5"/>
        <v>18</v>
      </c>
    </row>
    <row r="17" spans="1:13" x14ac:dyDescent="0.35">
      <c r="A17" s="30">
        <f>'ieavde 1 posms'!A17</f>
        <v>14</v>
      </c>
      <c r="B17" s="43"/>
      <c r="C17" s="30" t="str">
        <f>'ieavde 1 posms'!C17</f>
        <v>Aldis Juškevičs</v>
      </c>
      <c r="D17" s="30">
        <f>'ieavde 1 posms'!O17</f>
        <v>18</v>
      </c>
      <c r="E17" s="30">
        <f>'ieavde 1 posms'!AF17</f>
        <v>39</v>
      </c>
      <c r="F17" s="30">
        <f>'ieavde 2 posms'!O17</f>
        <v>20</v>
      </c>
      <c r="G17" s="30">
        <f>'ieavde 2 posms'!AF17</f>
        <v>27</v>
      </c>
      <c r="H17" s="33">
        <f t="shared" si="0"/>
        <v>38</v>
      </c>
      <c r="I17" s="33">
        <f t="shared" si="1"/>
        <v>66</v>
      </c>
      <c r="J17" s="30">
        <f t="shared" si="2"/>
        <v>18</v>
      </c>
      <c r="K17" s="30">
        <f t="shared" si="3"/>
        <v>35</v>
      </c>
      <c r="L17" s="35">
        <f t="shared" si="4"/>
        <v>53</v>
      </c>
      <c r="M17" s="35">
        <f t="shared" si="5"/>
        <v>28</v>
      </c>
    </row>
    <row r="18" spans="1:13" x14ac:dyDescent="0.35">
      <c r="A18" s="30">
        <f>'ieavde 1 posms'!A18</f>
        <v>15</v>
      </c>
      <c r="B18" s="43"/>
      <c r="C18" s="30" t="str">
        <f>'ieavde 1 posms'!C18</f>
        <v>Atis Andersons</v>
      </c>
      <c r="D18" s="30">
        <f>'ieavde 1 posms'!O18</f>
        <v>9</v>
      </c>
      <c r="E18" s="30">
        <f>'ieavde 1 posms'!AF18</f>
        <v>29</v>
      </c>
      <c r="F18" s="30">
        <f>'ieavde 2 posms'!O18</f>
        <v>8</v>
      </c>
      <c r="G18" s="30">
        <f>'ieavde 2 posms'!AF18</f>
        <v>24</v>
      </c>
      <c r="H18" s="33">
        <f t="shared" si="0"/>
        <v>17</v>
      </c>
      <c r="I18" s="33">
        <f t="shared" si="1"/>
        <v>53</v>
      </c>
      <c r="J18" s="30">
        <f t="shared" si="2"/>
        <v>5</v>
      </c>
      <c r="K18" s="30">
        <f t="shared" si="3"/>
        <v>27</v>
      </c>
      <c r="L18" s="35">
        <f t="shared" si="4"/>
        <v>32</v>
      </c>
      <c r="M18" s="35">
        <f t="shared" si="5"/>
        <v>14</v>
      </c>
    </row>
    <row r="19" spans="1:13" x14ac:dyDescent="0.35">
      <c r="A19" s="30">
        <f>'ieavde 1 posms'!A19</f>
        <v>16</v>
      </c>
      <c r="B19" s="43"/>
      <c r="C19" s="30" t="str">
        <f>'ieavde 1 posms'!C19</f>
        <v>Pēteris Svars/Didzis Puters</v>
      </c>
      <c r="D19" s="30">
        <f>'ieavde 1 posms'!O19</f>
        <v>12</v>
      </c>
      <c r="E19" s="30">
        <f>'ieavde 1 posms'!AF19</f>
        <v>35</v>
      </c>
      <c r="F19" s="30">
        <f>'ieavde 2 posms'!O19</f>
        <v>44</v>
      </c>
      <c r="G19" s="30">
        <f>'ieavde 2 posms'!AF19</f>
        <v>38</v>
      </c>
      <c r="H19" s="33">
        <f t="shared" si="0"/>
        <v>56</v>
      </c>
      <c r="I19" s="33">
        <f t="shared" si="1"/>
        <v>73</v>
      </c>
      <c r="J19" s="30">
        <f t="shared" si="2"/>
        <v>27</v>
      </c>
      <c r="K19" s="30">
        <f t="shared" si="3"/>
        <v>41</v>
      </c>
      <c r="L19" s="35">
        <f t="shared" si="4"/>
        <v>68</v>
      </c>
      <c r="M19" s="35">
        <f t="shared" si="5"/>
        <v>38</v>
      </c>
    </row>
    <row r="20" spans="1:13" x14ac:dyDescent="0.35">
      <c r="A20" s="30">
        <f>'ieavde 1 posms'!A20</f>
        <v>17</v>
      </c>
      <c r="B20" s="43" t="str">
        <f>'ieavde 1 posms'!B20:B23</f>
        <v>Mārgrūbe</v>
      </c>
      <c r="C20" s="30" t="str">
        <f>'ieavde 1 posms'!C20</f>
        <v>Andris Mucenieks</v>
      </c>
      <c r="D20" s="30">
        <f>'ieavde 1 posms'!O20</f>
        <v>54</v>
      </c>
      <c r="E20" s="30">
        <f>'ieavde 1 posms'!AF20</f>
        <v>26</v>
      </c>
      <c r="F20" s="30">
        <f>'ieavde 2 posms'!O20</f>
        <v>50</v>
      </c>
      <c r="G20" s="30">
        <f>'ieavde 2 posms'!AF20</f>
        <v>38</v>
      </c>
      <c r="H20" s="33">
        <f t="shared" si="0"/>
        <v>104</v>
      </c>
      <c r="I20" s="33">
        <f t="shared" si="1"/>
        <v>64</v>
      </c>
      <c r="J20" s="30">
        <f t="shared" si="2"/>
        <v>59</v>
      </c>
      <c r="K20" s="30">
        <f t="shared" si="3"/>
        <v>32</v>
      </c>
      <c r="L20" s="35">
        <f t="shared" si="4"/>
        <v>91</v>
      </c>
      <c r="M20" s="35">
        <f t="shared" si="5"/>
        <v>46</v>
      </c>
    </row>
    <row r="21" spans="1:13" x14ac:dyDescent="0.35">
      <c r="A21" s="30">
        <f>'ieavde 1 posms'!A21</f>
        <v>18</v>
      </c>
      <c r="B21" s="43"/>
      <c r="C21" s="30" t="str">
        <f>'ieavde 1 posms'!C21</f>
        <v>Vadims Petrjakovs</v>
      </c>
      <c r="D21" s="30">
        <f>'ieavde 1 posms'!O21</f>
        <v>54</v>
      </c>
      <c r="E21" s="30">
        <f>'ieavde 1 posms'!AF21</f>
        <v>43</v>
      </c>
      <c r="F21" s="30">
        <f>'ieavde 2 posms'!O21</f>
        <v>50</v>
      </c>
      <c r="G21" s="30">
        <f>'ieavde 2 posms'!AF21</f>
        <v>38</v>
      </c>
      <c r="H21" s="33">
        <f t="shared" si="0"/>
        <v>104</v>
      </c>
      <c r="I21" s="33">
        <f t="shared" si="1"/>
        <v>81</v>
      </c>
      <c r="J21" s="30">
        <f t="shared" si="2"/>
        <v>59</v>
      </c>
      <c r="K21" s="30">
        <f t="shared" si="3"/>
        <v>48</v>
      </c>
      <c r="L21" s="35">
        <f t="shared" si="4"/>
        <v>107</v>
      </c>
      <c r="M21" s="35">
        <f t="shared" si="5"/>
        <v>56</v>
      </c>
    </row>
    <row r="22" spans="1:13" x14ac:dyDescent="0.35">
      <c r="A22" s="30">
        <f>'ieavde 1 posms'!A22</f>
        <v>19</v>
      </c>
      <c r="B22" s="43"/>
      <c r="C22" s="30" t="str">
        <f>'ieavde 1 posms'!C22</f>
        <v>Edgars Stiķis</v>
      </c>
      <c r="D22" s="30">
        <f>'ieavde 1 posms'!O22</f>
        <v>9</v>
      </c>
      <c r="E22" s="30">
        <f>'ieavde 1 posms'!AF22</f>
        <v>7</v>
      </c>
      <c r="F22" s="30">
        <f>'ieavde 2 posms'!O22</f>
        <v>50</v>
      </c>
      <c r="G22" s="30">
        <f>'ieavde 2 posms'!AF22</f>
        <v>38</v>
      </c>
      <c r="H22" s="33">
        <f t="shared" si="0"/>
        <v>59</v>
      </c>
      <c r="I22" s="33">
        <f t="shared" si="1"/>
        <v>45</v>
      </c>
      <c r="J22" s="30">
        <f t="shared" si="2"/>
        <v>34</v>
      </c>
      <c r="K22" s="30">
        <f t="shared" si="3"/>
        <v>19</v>
      </c>
      <c r="L22" s="35">
        <f t="shared" si="4"/>
        <v>53</v>
      </c>
      <c r="M22" s="35">
        <f t="shared" si="5"/>
        <v>28</v>
      </c>
    </row>
    <row r="23" spans="1:13" x14ac:dyDescent="0.35">
      <c r="A23" s="30">
        <f>'ieavde 1 posms'!A23</f>
        <v>20</v>
      </c>
      <c r="B23" s="43"/>
      <c r="C23" s="30" t="str">
        <f>'ieavde 1 posms'!C23</f>
        <v>Dainis Arbidāns</v>
      </c>
      <c r="D23" s="30">
        <f>'ieavde 1 posms'!O23</f>
        <v>27</v>
      </c>
      <c r="E23" s="30">
        <f>'ieavde 1 posms'!AF23</f>
        <v>8</v>
      </c>
      <c r="F23" s="30">
        <f>'ieavde 2 posms'!O23</f>
        <v>50</v>
      </c>
      <c r="G23" s="30">
        <f>'ieavde 2 posms'!AF23</f>
        <v>38</v>
      </c>
      <c r="H23" s="33">
        <f t="shared" si="0"/>
        <v>77</v>
      </c>
      <c r="I23" s="33">
        <f t="shared" si="1"/>
        <v>46</v>
      </c>
      <c r="J23" s="30">
        <f t="shared" si="2"/>
        <v>42</v>
      </c>
      <c r="K23" s="30">
        <f t="shared" si="3"/>
        <v>20</v>
      </c>
      <c r="L23" s="35">
        <f t="shared" si="4"/>
        <v>62</v>
      </c>
      <c r="M23" s="35">
        <f t="shared" si="5"/>
        <v>34</v>
      </c>
    </row>
    <row r="24" spans="1:13" x14ac:dyDescent="0.35">
      <c r="A24" s="30">
        <f>'ieavde 1 posms'!A24</f>
        <v>21</v>
      </c>
      <c r="B24" s="43" t="str">
        <f>'ieavde 1 posms'!B24:B27</f>
        <v>Mērsrags</v>
      </c>
      <c r="C24" s="30" t="str">
        <f>'ieavde 1 posms'!C24</f>
        <v xml:space="preserve">Oskars Apsītis                            </v>
      </c>
      <c r="D24" s="30">
        <f>'ieavde 1 posms'!O24</f>
        <v>9</v>
      </c>
      <c r="E24" s="30">
        <f>'ieavde 1 posms'!AF24</f>
        <v>15</v>
      </c>
      <c r="F24" s="30">
        <f>'ieavde 2 posms'!O24</f>
        <v>22</v>
      </c>
      <c r="G24" s="30">
        <f>'ieavde 2 posms'!AF24</f>
        <v>12</v>
      </c>
      <c r="H24" s="33">
        <f t="shared" si="0"/>
        <v>31</v>
      </c>
      <c r="I24" s="33">
        <f t="shared" si="1"/>
        <v>27</v>
      </c>
      <c r="J24" s="30">
        <f t="shared" si="2"/>
        <v>12</v>
      </c>
      <c r="K24" s="30">
        <f t="shared" si="3"/>
        <v>9</v>
      </c>
      <c r="L24" s="35">
        <f t="shared" si="4"/>
        <v>21</v>
      </c>
      <c r="M24" s="35">
        <f t="shared" si="5"/>
        <v>7</v>
      </c>
    </row>
    <row r="25" spans="1:13" x14ac:dyDescent="0.35">
      <c r="A25" s="30">
        <f>'ieavde 1 posms'!A25</f>
        <v>22</v>
      </c>
      <c r="B25" s="43"/>
      <c r="C25" s="30" t="str">
        <f>'ieavde 1 posms'!C25</f>
        <v xml:space="preserve">Uldis Zutis                       </v>
      </c>
      <c r="D25" s="30">
        <f>'ieavde 1 posms'!O25</f>
        <v>15</v>
      </c>
      <c r="E25" s="30">
        <f>'ieavde 1 posms'!AF25</f>
        <v>14</v>
      </c>
      <c r="F25" s="30">
        <f>'ieavde 2 posms'!O25</f>
        <v>10</v>
      </c>
      <c r="G25" s="30">
        <f>'ieavde 2 posms'!AF25</f>
        <v>11</v>
      </c>
      <c r="H25" s="33">
        <f t="shared" si="0"/>
        <v>25</v>
      </c>
      <c r="I25" s="33">
        <f t="shared" si="1"/>
        <v>25</v>
      </c>
      <c r="J25" s="30">
        <f t="shared" si="2"/>
        <v>9</v>
      </c>
      <c r="K25" s="30">
        <f t="shared" si="3"/>
        <v>8</v>
      </c>
      <c r="L25" s="35">
        <f t="shared" si="4"/>
        <v>17</v>
      </c>
      <c r="M25" s="35">
        <f t="shared" si="5"/>
        <v>4</v>
      </c>
    </row>
    <row r="26" spans="1:13" x14ac:dyDescent="0.35">
      <c r="A26" s="30">
        <f>'ieavde 1 posms'!A26</f>
        <v>23</v>
      </c>
      <c r="B26" s="43"/>
      <c r="C26" s="30" t="str">
        <f>'ieavde 1 posms'!C26</f>
        <v xml:space="preserve">Ingus Šaudens                          </v>
      </c>
      <c r="D26" s="30">
        <f>'ieavde 1 posms'!O26</f>
        <v>40</v>
      </c>
      <c r="E26" s="30">
        <f>'ieavde 1 posms'!AF26</f>
        <v>12</v>
      </c>
      <c r="F26" s="30">
        <f>'ieavde 2 posms'!O26</f>
        <v>36</v>
      </c>
      <c r="G26" s="30">
        <f>'ieavde 2 posms'!AF26</f>
        <v>38</v>
      </c>
      <c r="H26" s="33">
        <f t="shared" si="0"/>
        <v>76</v>
      </c>
      <c r="I26" s="33">
        <f t="shared" si="1"/>
        <v>50</v>
      </c>
      <c r="J26" s="30">
        <f t="shared" si="2"/>
        <v>41</v>
      </c>
      <c r="K26" s="30">
        <f t="shared" si="3"/>
        <v>26</v>
      </c>
      <c r="L26" s="35">
        <f t="shared" si="4"/>
        <v>67</v>
      </c>
      <c r="M26" s="35">
        <f t="shared" si="5"/>
        <v>37</v>
      </c>
    </row>
    <row r="27" spans="1:13" x14ac:dyDescent="0.35">
      <c r="A27" s="30">
        <f>'ieavde 1 posms'!A27</f>
        <v>24</v>
      </c>
      <c r="B27" s="43"/>
      <c r="C27" s="30" t="str">
        <f>'ieavde 1 posms'!C27</f>
        <v>Mārtiņš Freibergs</v>
      </c>
      <c r="D27" s="30">
        <f>'ieavde 1 posms'!O27</f>
        <v>25</v>
      </c>
      <c r="E27" s="30">
        <f>'ieavde 1 posms'!AF27</f>
        <v>28</v>
      </c>
      <c r="F27" s="30">
        <f>'ieavde 2 posms'!O27</f>
        <v>29</v>
      </c>
      <c r="G27" s="30">
        <f>'ieavde 2 posms'!AF27</f>
        <v>38</v>
      </c>
      <c r="H27" s="33">
        <f t="shared" si="0"/>
        <v>54</v>
      </c>
      <c r="I27" s="33">
        <f t="shared" si="1"/>
        <v>66</v>
      </c>
      <c r="J27" s="30">
        <f t="shared" si="2"/>
        <v>25</v>
      </c>
      <c r="K27" s="30">
        <f t="shared" si="3"/>
        <v>35</v>
      </c>
      <c r="L27" s="35">
        <f t="shared" si="4"/>
        <v>60</v>
      </c>
      <c r="M27" s="35">
        <f t="shared" si="5"/>
        <v>31</v>
      </c>
    </row>
    <row r="28" spans="1:13" x14ac:dyDescent="0.35">
      <c r="A28" s="30">
        <f>'ieavde 1 posms'!A28</f>
        <v>25</v>
      </c>
      <c r="B28" s="43" t="str">
        <f>'ieavde 1 posms'!B28:B31</f>
        <v>Jelgava</v>
      </c>
      <c r="C28" s="30" t="str">
        <f>'ieavde 1 posms'!C28</f>
        <v>Aldas Navickas/Ivars Morozs</v>
      </c>
      <c r="D28" s="30">
        <f>'ieavde 1 posms'!O28</f>
        <v>15</v>
      </c>
      <c r="E28" s="30">
        <f>'ieavde 1 posms'!AF28</f>
        <v>34</v>
      </c>
      <c r="F28" s="30">
        <f>'ieavde 2 posms'!O28</f>
        <v>2</v>
      </c>
      <c r="G28" s="30">
        <f>'ieavde 2 posms'!AF28</f>
        <v>37</v>
      </c>
      <c r="H28" s="33">
        <f t="shared" si="0"/>
        <v>17</v>
      </c>
      <c r="I28" s="33">
        <f t="shared" si="1"/>
        <v>71</v>
      </c>
      <c r="J28" s="30">
        <f t="shared" si="2"/>
        <v>5</v>
      </c>
      <c r="K28" s="30">
        <f t="shared" si="3"/>
        <v>40</v>
      </c>
      <c r="L28" s="35">
        <f t="shared" si="4"/>
        <v>45</v>
      </c>
      <c r="M28" s="35">
        <f t="shared" si="5"/>
        <v>19</v>
      </c>
    </row>
    <row r="29" spans="1:13" x14ac:dyDescent="0.35">
      <c r="A29" s="30">
        <f>'ieavde 1 posms'!A29</f>
        <v>26</v>
      </c>
      <c r="B29" s="43"/>
      <c r="C29" s="30" t="str">
        <f>'ieavde 1 posms'!C29</f>
        <v xml:space="preserve">Dainis Lašins            </v>
      </c>
      <c r="D29" s="30">
        <f>'ieavde 1 posms'!O29</f>
        <v>1</v>
      </c>
      <c r="E29" s="30">
        <f>'ieavde 1 posms'!AF29</f>
        <v>19</v>
      </c>
      <c r="F29" s="30">
        <f>'ieavde 2 posms'!O29</f>
        <v>5</v>
      </c>
      <c r="G29" s="30">
        <f>'ieavde 2 posms'!AF29</f>
        <v>22</v>
      </c>
      <c r="H29" s="33">
        <f t="shared" si="0"/>
        <v>6</v>
      </c>
      <c r="I29" s="33">
        <f t="shared" si="1"/>
        <v>41</v>
      </c>
      <c r="J29" s="30">
        <f t="shared" si="2"/>
        <v>2</v>
      </c>
      <c r="K29" s="30">
        <f t="shared" si="3"/>
        <v>17</v>
      </c>
      <c r="L29" s="35">
        <f t="shared" si="4"/>
        <v>19</v>
      </c>
      <c r="M29" s="35">
        <f t="shared" si="5"/>
        <v>6</v>
      </c>
    </row>
    <row r="30" spans="1:13" x14ac:dyDescent="0.35">
      <c r="A30" s="30">
        <f>'ieavde 1 posms'!A30</f>
        <v>27</v>
      </c>
      <c r="B30" s="43"/>
      <c r="C30" s="30" t="str">
        <f>'ieavde 1 posms'!C30</f>
        <v>Intars Rakovskis</v>
      </c>
      <c r="D30" s="30">
        <f>'ieavde 1 posms'!O30</f>
        <v>45</v>
      </c>
      <c r="E30" s="30">
        <f>'ieavde 1 posms'!AF30</f>
        <v>41</v>
      </c>
      <c r="F30" s="30">
        <f>'ieavde 2 posms'!O30</f>
        <v>50</v>
      </c>
      <c r="G30" s="30">
        <f>'ieavde 2 posms'!AF30</f>
        <v>38</v>
      </c>
      <c r="H30" s="33">
        <f t="shared" si="0"/>
        <v>95</v>
      </c>
      <c r="I30" s="33">
        <f t="shared" si="1"/>
        <v>79</v>
      </c>
      <c r="J30" s="30">
        <f t="shared" si="2"/>
        <v>52</v>
      </c>
      <c r="K30" s="30">
        <f t="shared" si="3"/>
        <v>44</v>
      </c>
      <c r="L30" s="35">
        <f t="shared" si="4"/>
        <v>96</v>
      </c>
      <c r="M30" s="35">
        <f t="shared" si="5"/>
        <v>49</v>
      </c>
    </row>
    <row r="31" spans="1:13" x14ac:dyDescent="0.35">
      <c r="A31" s="30">
        <f>'ieavde 1 posms'!A31</f>
        <v>28</v>
      </c>
      <c r="B31" s="43"/>
      <c r="C31" s="30" t="str">
        <f>'ieavde 1 posms'!C31</f>
        <v>Sendijs Leitāns</v>
      </c>
      <c r="D31" s="30">
        <f>'ieavde 1 posms'!O31</f>
        <v>48</v>
      </c>
      <c r="E31" s="30">
        <f>'ieavde 1 posms'!AF31</f>
        <v>52</v>
      </c>
      <c r="F31" s="30">
        <f>'ieavde 2 posms'!O31</f>
        <v>50</v>
      </c>
      <c r="G31" s="30">
        <f>'ieavde 2 posms'!AF31</f>
        <v>38</v>
      </c>
      <c r="H31" s="33">
        <f t="shared" si="0"/>
        <v>98</v>
      </c>
      <c r="I31" s="33">
        <f t="shared" si="1"/>
        <v>90</v>
      </c>
      <c r="J31" s="30">
        <f t="shared" si="2"/>
        <v>53</v>
      </c>
      <c r="K31" s="30">
        <f t="shared" si="3"/>
        <v>57</v>
      </c>
      <c r="L31" s="35">
        <f t="shared" si="4"/>
        <v>110</v>
      </c>
      <c r="M31" s="35">
        <f t="shared" si="5"/>
        <v>58</v>
      </c>
    </row>
    <row r="32" spans="1:13" x14ac:dyDescent="0.35">
      <c r="A32" s="30">
        <f>'ieavde 1 posms'!A32</f>
        <v>29</v>
      </c>
      <c r="B32" s="43" t="str">
        <f>'ieavde 1 posms'!B32:B35</f>
        <v>Zebra Master</v>
      </c>
      <c r="C32" s="30" t="str">
        <f>'ieavde 1 posms'!C32</f>
        <v>Staņislavs Pinka</v>
      </c>
      <c r="D32" s="30">
        <f>'ieavde 1 posms'!O32</f>
        <v>33</v>
      </c>
      <c r="E32" s="30">
        <f>'ieavde 1 posms'!AF32</f>
        <v>40</v>
      </c>
      <c r="F32" s="30">
        <f>'ieavde 2 posms'!O32</f>
        <v>33</v>
      </c>
      <c r="G32" s="30">
        <f>'ieavde 2 posms'!AF32</f>
        <v>8</v>
      </c>
      <c r="H32" s="33">
        <f t="shared" si="0"/>
        <v>66</v>
      </c>
      <c r="I32" s="33">
        <f t="shared" si="1"/>
        <v>48</v>
      </c>
      <c r="J32" s="30">
        <f t="shared" si="2"/>
        <v>36</v>
      </c>
      <c r="K32" s="30">
        <f t="shared" si="3"/>
        <v>24</v>
      </c>
      <c r="L32" s="35">
        <f t="shared" si="4"/>
        <v>60</v>
      </c>
      <c r="M32" s="35">
        <f t="shared" si="5"/>
        <v>31</v>
      </c>
    </row>
    <row r="33" spans="1:13" x14ac:dyDescent="0.35">
      <c r="A33" s="30">
        <f>'ieavde 1 posms'!A33</f>
        <v>30</v>
      </c>
      <c r="B33" s="43"/>
      <c r="C33" s="30" t="str">
        <f>'ieavde 1 posms'!C33</f>
        <v>Deniss Ozols</v>
      </c>
      <c r="D33" s="30">
        <f>'ieavde 1 posms'!O33</f>
        <v>43</v>
      </c>
      <c r="E33" s="30">
        <f>'ieavde 1 posms'!AF33</f>
        <v>44</v>
      </c>
      <c r="F33" s="30">
        <f>'ieavde 2 posms'!O33</f>
        <v>26</v>
      </c>
      <c r="G33" s="30">
        <f>'ieavde 2 posms'!AF33</f>
        <v>35</v>
      </c>
      <c r="H33" s="33">
        <f t="shared" si="0"/>
        <v>69</v>
      </c>
      <c r="I33" s="33">
        <f t="shared" si="1"/>
        <v>79</v>
      </c>
      <c r="J33" s="30">
        <f t="shared" si="2"/>
        <v>38</v>
      </c>
      <c r="K33" s="30">
        <f t="shared" si="3"/>
        <v>44</v>
      </c>
      <c r="L33" s="35">
        <f t="shared" si="4"/>
        <v>82</v>
      </c>
      <c r="M33" s="35">
        <f t="shared" si="5"/>
        <v>42</v>
      </c>
    </row>
    <row r="34" spans="1:13" x14ac:dyDescent="0.35">
      <c r="A34" s="30">
        <f>'ieavde 1 posms'!A34</f>
        <v>31</v>
      </c>
      <c r="B34" s="43"/>
      <c r="C34" s="30" t="str">
        <f>'ieavde 1 posms'!C34</f>
        <v>Andrejs Ļubimovs</v>
      </c>
      <c r="D34" s="30">
        <f>'ieavde 1 posms'!O34</f>
        <v>7</v>
      </c>
      <c r="E34" s="30">
        <f>'ieavde 1 posms'!AF34</f>
        <v>56</v>
      </c>
      <c r="F34" s="30">
        <f>'ieavde 2 posms'!O34</f>
        <v>20</v>
      </c>
      <c r="G34" s="30">
        <f>'ieavde 2 posms'!AF34</f>
        <v>38</v>
      </c>
      <c r="H34" s="33">
        <f t="shared" si="0"/>
        <v>27</v>
      </c>
      <c r="I34" s="33">
        <f t="shared" si="1"/>
        <v>94</v>
      </c>
      <c r="J34" s="30">
        <f t="shared" si="2"/>
        <v>11</v>
      </c>
      <c r="K34" s="30">
        <f t="shared" si="3"/>
        <v>61</v>
      </c>
      <c r="L34" s="35">
        <f t="shared" si="4"/>
        <v>72</v>
      </c>
      <c r="M34" s="35">
        <f t="shared" si="5"/>
        <v>39</v>
      </c>
    </row>
    <row r="35" spans="1:13" x14ac:dyDescent="0.35">
      <c r="A35" s="30">
        <f>'ieavde 1 posms'!A35</f>
        <v>32</v>
      </c>
      <c r="B35" s="43"/>
      <c r="C35" s="30" t="str">
        <f>'ieavde 1 posms'!C35</f>
        <v>Vladislavs Ļubimovs</v>
      </c>
      <c r="D35" s="30">
        <f>'ieavde 1 posms'!O35</f>
        <v>13</v>
      </c>
      <c r="E35" s="30">
        <f>'ieavde 1 posms'!AF35</f>
        <v>1</v>
      </c>
      <c r="F35" s="30">
        <f>'ieavde 2 posms'!O35</f>
        <v>4</v>
      </c>
      <c r="G35" s="30">
        <f>'ieavde 2 posms'!AF35</f>
        <v>4</v>
      </c>
      <c r="H35" s="33">
        <f t="shared" si="0"/>
        <v>17</v>
      </c>
      <c r="I35" s="33">
        <f t="shared" si="1"/>
        <v>5</v>
      </c>
      <c r="J35" s="30">
        <f t="shared" si="2"/>
        <v>5</v>
      </c>
      <c r="K35" s="30">
        <f t="shared" si="3"/>
        <v>1</v>
      </c>
      <c r="L35" s="35">
        <f t="shared" si="4"/>
        <v>6</v>
      </c>
      <c r="M35" s="35">
        <f t="shared" si="5"/>
        <v>3</v>
      </c>
    </row>
    <row r="36" spans="1:13" x14ac:dyDescent="0.35">
      <c r="A36" s="30">
        <f>'ieavde 1 posms'!A36</f>
        <v>33</v>
      </c>
      <c r="B36" s="43" t="str">
        <f>'ieavde 1 posms'!B36:B39</f>
        <v>Den Basta Fiskaren</v>
      </c>
      <c r="C36" s="30" t="str">
        <f>'ieavde 1 posms'!C36</f>
        <v>Artūrs Dzeguze</v>
      </c>
      <c r="D36" s="30">
        <f>'ieavde 1 posms'!O36</f>
        <v>7</v>
      </c>
      <c r="E36" s="30">
        <f>'ieavde 1 posms'!AF36</f>
        <v>37</v>
      </c>
      <c r="F36" s="30">
        <f>'ieavde 2 posms'!O36</f>
        <v>45</v>
      </c>
      <c r="G36" s="30">
        <f>'ieavde 2 posms'!AF36</f>
        <v>38</v>
      </c>
      <c r="H36" s="33">
        <f t="shared" si="0"/>
        <v>52</v>
      </c>
      <c r="I36" s="33">
        <f t="shared" si="1"/>
        <v>75</v>
      </c>
      <c r="J36" s="30">
        <f t="shared" si="2"/>
        <v>24</v>
      </c>
      <c r="K36" s="30">
        <f t="shared" si="3"/>
        <v>42</v>
      </c>
      <c r="L36" s="35">
        <f t="shared" si="4"/>
        <v>66</v>
      </c>
      <c r="M36" s="35">
        <f t="shared" si="5"/>
        <v>35</v>
      </c>
    </row>
    <row r="37" spans="1:13" x14ac:dyDescent="0.35">
      <c r="A37" s="30">
        <f>'ieavde 1 posms'!A37</f>
        <v>34</v>
      </c>
      <c r="B37" s="43"/>
      <c r="C37" s="30" t="str">
        <f>'ieavde 1 posms'!C37</f>
        <v>Edijs Jok,Andris Mihailskis</v>
      </c>
      <c r="D37" s="30">
        <f>'ieavde 1 posms'!O37</f>
        <v>13</v>
      </c>
      <c r="E37" s="30">
        <f>'ieavde 1 posms'!AF37</f>
        <v>18</v>
      </c>
      <c r="F37" s="30">
        <f>'ieavde 2 posms'!O37</f>
        <v>43</v>
      </c>
      <c r="G37" s="30">
        <f>'ieavde 2 posms'!AF37</f>
        <v>2</v>
      </c>
      <c r="H37" s="33">
        <f t="shared" si="0"/>
        <v>56</v>
      </c>
      <c r="I37" s="33">
        <f t="shared" si="1"/>
        <v>20</v>
      </c>
      <c r="J37" s="30">
        <f t="shared" si="2"/>
        <v>27</v>
      </c>
      <c r="K37" s="30">
        <f t="shared" si="3"/>
        <v>4</v>
      </c>
      <c r="L37" s="35">
        <f t="shared" si="4"/>
        <v>31</v>
      </c>
      <c r="M37" s="35">
        <f t="shared" si="5"/>
        <v>12</v>
      </c>
    </row>
    <row r="38" spans="1:13" x14ac:dyDescent="0.35">
      <c r="A38" s="30">
        <f>'ieavde 1 posms'!A38</f>
        <v>35</v>
      </c>
      <c r="B38" s="43"/>
      <c r="C38" s="30" t="str">
        <f>'ieavde 1 posms'!C38</f>
        <v>Sandris Mertens</v>
      </c>
      <c r="D38" s="30">
        <f>'ieavde 1 posms'!O38</f>
        <v>29</v>
      </c>
      <c r="E38" s="30">
        <f>'ieavde 1 posms'!AF38</f>
        <v>25</v>
      </c>
      <c r="F38" s="30">
        <f>'ieavde 2 posms'!O38</f>
        <v>28</v>
      </c>
      <c r="G38" s="30">
        <f>'ieavde 2 posms'!AF38</f>
        <v>21</v>
      </c>
      <c r="H38" s="33">
        <f t="shared" si="0"/>
        <v>57</v>
      </c>
      <c r="I38" s="33">
        <f t="shared" si="1"/>
        <v>46</v>
      </c>
      <c r="J38" s="30">
        <f t="shared" si="2"/>
        <v>32</v>
      </c>
      <c r="K38" s="30">
        <f t="shared" si="3"/>
        <v>20</v>
      </c>
      <c r="L38" s="35">
        <f t="shared" si="4"/>
        <v>52</v>
      </c>
      <c r="M38" s="35">
        <f t="shared" si="5"/>
        <v>27</v>
      </c>
    </row>
    <row r="39" spans="1:13" x14ac:dyDescent="0.35">
      <c r="A39" s="30">
        <f>'ieavde 1 posms'!A39</f>
        <v>36</v>
      </c>
      <c r="B39" s="43"/>
      <c r="C39" s="30" t="str">
        <f>'ieavde 1 posms'!C39</f>
        <v>Haralds Ruduks</v>
      </c>
      <c r="D39" s="30">
        <f>'ieavde 1 posms'!O39</f>
        <v>33</v>
      </c>
      <c r="E39" s="30">
        <f>'ieavde 1 posms'!AF39</f>
        <v>3</v>
      </c>
      <c r="F39" s="30">
        <f>'ieavde 2 posms'!O39</f>
        <v>36</v>
      </c>
      <c r="G39" s="30">
        <f>'ieavde 2 posms'!AF39</f>
        <v>29</v>
      </c>
      <c r="H39" s="33">
        <f t="shared" si="0"/>
        <v>69</v>
      </c>
      <c r="I39" s="33">
        <f t="shared" si="1"/>
        <v>32</v>
      </c>
      <c r="J39" s="30">
        <f t="shared" si="2"/>
        <v>38</v>
      </c>
      <c r="K39" s="30">
        <f t="shared" si="3"/>
        <v>13</v>
      </c>
      <c r="L39" s="35">
        <f t="shared" si="4"/>
        <v>51</v>
      </c>
      <c r="M39" s="35">
        <f t="shared" si="5"/>
        <v>24</v>
      </c>
    </row>
    <row r="40" spans="1:13" x14ac:dyDescent="0.35">
      <c r="A40" s="30">
        <f>'ieavde 1 posms'!A40</f>
        <v>37</v>
      </c>
      <c r="B40" s="43" t="str">
        <f>'ieavde 1 posms'!B40:B43</f>
        <v>SLAMPE</v>
      </c>
      <c r="C40" s="30" t="str">
        <f>'ieavde 1 posms'!C40</f>
        <v>Artis Akmanis</v>
      </c>
      <c r="D40" s="30">
        <f>'ieavde 1 posms'!O40</f>
        <v>26</v>
      </c>
      <c r="E40" s="30">
        <f>'ieavde 1 posms'!AF40</f>
        <v>5</v>
      </c>
      <c r="F40" s="30">
        <f>'ieavde 2 posms'!O40</f>
        <v>33</v>
      </c>
      <c r="G40" s="30">
        <f>'ieavde 2 posms'!AF40</f>
        <v>32</v>
      </c>
      <c r="H40" s="33">
        <f t="shared" si="0"/>
        <v>59</v>
      </c>
      <c r="I40" s="33">
        <f t="shared" si="1"/>
        <v>37</v>
      </c>
      <c r="J40" s="30">
        <f t="shared" si="2"/>
        <v>34</v>
      </c>
      <c r="K40" s="30">
        <f t="shared" si="3"/>
        <v>15</v>
      </c>
      <c r="L40" s="35">
        <f t="shared" si="4"/>
        <v>49</v>
      </c>
      <c r="M40" s="35">
        <f t="shared" si="5"/>
        <v>22</v>
      </c>
    </row>
    <row r="41" spans="1:13" x14ac:dyDescent="0.35">
      <c r="A41" s="30">
        <f>'ieavde 1 posms'!A41</f>
        <v>38</v>
      </c>
      <c r="B41" s="43"/>
      <c r="C41" s="30" t="str">
        <f>'ieavde 1 posms'!C41</f>
        <v>Māris Ošķis</v>
      </c>
      <c r="D41" s="30">
        <f>'ieavde 1 posms'!O41</f>
        <v>30</v>
      </c>
      <c r="E41" s="30">
        <f>'ieavde 1 posms'!AF41</f>
        <v>9</v>
      </c>
      <c r="F41" s="30">
        <f>'ieavde 2 posms'!O41</f>
        <v>18</v>
      </c>
      <c r="G41" s="30">
        <f>'ieavde 2 posms'!AF41</f>
        <v>14</v>
      </c>
      <c r="H41" s="33">
        <f t="shared" si="0"/>
        <v>48</v>
      </c>
      <c r="I41" s="33">
        <f t="shared" si="1"/>
        <v>23</v>
      </c>
      <c r="J41" s="30">
        <f t="shared" si="2"/>
        <v>21</v>
      </c>
      <c r="K41" s="30">
        <f t="shared" si="3"/>
        <v>6</v>
      </c>
      <c r="L41" s="35">
        <f t="shared" si="4"/>
        <v>27</v>
      </c>
      <c r="M41" s="35">
        <f t="shared" si="5"/>
        <v>10</v>
      </c>
    </row>
    <row r="42" spans="1:13" x14ac:dyDescent="0.35">
      <c r="A42" s="30">
        <f>'ieavde 1 posms'!A42</f>
        <v>39</v>
      </c>
      <c r="B42" s="43"/>
      <c r="C42" s="30" t="str">
        <f>'ieavde 1 posms'!C42</f>
        <v xml:space="preserve"> Aldis Cīrulis</v>
      </c>
      <c r="D42" s="30">
        <f>'ieavde 1 posms'!O42</f>
        <v>18</v>
      </c>
      <c r="E42" s="30">
        <f>'ieavde 1 posms'!AF42</f>
        <v>21</v>
      </c>
      <c r="F42" s="30">
        <f>'ieavde 2 posms'!O42</f>
        <v>38</v>
      </c>
      <c r="G42" s="30">
        <f>'ieavde 2 posms'!AF42</f>
        <v>26</v>
      </c>
      <c r="H42" s="33">
        <f t="shared" si="0"/>
        <v>56</v>
      </c>
      <c r="I42" s="33">
        <f t="shared" si="1"/>
        <v>47</v>
      </c>
      <c r="J42" s="30">
        <f t="shared" si="2"/>
        <v>27</v>
      </c>
      <c r="K42" s="30">
        <f t="shared" si="3"/>
        <v>23</v>
      </c>
      <c r="L42" s="35">
        <f t="shared" si="4"/>
        <v>50</v>
      </c>
      <c r="M42" s="35">
        <f t="shared" si="5"/>
        <v>23</v>
      </c>
    </row>
    <row r="43" spans="1:13" x14ac:dyDescent="0.35">
      <c r="A43" s="30">
        <f>'ieavde 1 posms'!A43</f>
        <v>40</v>
      </c>
      <c r="B43" s="43"/>
      <c r="C43" s="30" t="str">
        <f>'ieavde 1 posms'!C43</f>
        <v>Viktors Melderis</v>
      </c>
      <c r="D43" s="30">
        <f>'ieavde 1 posms'!O43</f>
        <v>21</v>
      </c>
      <c r="E43" s="30">
        <f>'ieavde 1 posms'!AF43</f>
        <v>52</v>
      </c>
      <c r="F43" s="30">
        <f>'ieavde 2 posms'!O43</f>
        <v>14</v>
      </c>
      <c r="G43" s="30">
        <f>'ieavde 2 posms'!AF43</f>
        <v>28</v>
      </c>
      <c r="H43" s="33">
        <f t="shared" si="0"/>
        <v>35</v>
      </c>
      <c r="I43" s="33">
        <f t="shared" si="1"/>
        <v>80</v>
      </c>
      <c r="J43" s="30">
        <f t="shared" si="2"/>
        <v>14</v>
      </c>
      <c r="K43" s="30">
        <f t="shared" si="3"/>
        <v>46</v>
      </c>
      <c r="L43" s="35">
        <f t="shared" si="4"/>
        <v>60</v>
      </c>
      <c r="M43" s="35">
        <f t="shared" si="5"/>
        <v>31</v>
      </c>
    </row>
    <row r="44" spans="1:13" x14ac:dyDescent="0.35">
      <c r="A44" s="30">
        <f>'ieavde 1 posms'!A44</f>
        <v>41</v>
      </c>
      <c r="B44" s="43" t="str">
        <f>'ieavde 1 posms'!B44:B47</f>
        <v>Trīs dzīvnieki un Viņa</v>
      </c>
      <c r="C44" s="30" t="str">
        <f>'ieavde 1 posms'!C44</f>
        <v>Daiga Dejus</v>
      </c>
      <c r="D44" s="30">
        <f>'ieavde 1 posms'!O44</f>
        <v>49</v>
      </c>
      <c r="E44" s="30">
        <f>'ieavde 1 posms'!AF44</f>
        <v>56</v>
      </c>
      <c r="F44" s="30">
        <f>'ieavde 2 posms'!O44</f>
        <v>50</v>
      </c>
      <c r="G44" s="30">
        <f>'ieavde 2 posms'!AF44</f>
        <v>38</v>
      </c>
      <c r="H44" s="33">
        <f t="shared" si="0"/>
        <v>99</v>
      </c>
      <c r="I44" s="33">
        <f t="shared" si="1"/>
        <v>94</v>
      </c>
      <c r="J44" s="30">
        <f t="shared" si="2"/>
        <v>54</v>
      </c>
      <c r="K44" s="30">
        <f t="shared" si="3"/>
        <v>61</v>
      </c>
      <c r="L44" s="35">
        <f t="shared" si="4"/>
        <v>115</v>
      </c>
      <c r="M44" s="35">
        <f t="shared" si="5"/>
        <v>63</v>
      </c>
    </row>
    <row r="45" spans="1:13" x14ac:dyDescent="0.35">
      <c r="A45" s="30">
        <f>'ieavde 1 posms'!A45</f>
        <v>42</v>
      </c>
      <c r="B45" s="43"/>
      <c r="C45" s="30" t="str">
        <f>'ieavde 1 posms'!C45</f>
        <v>Edgars Dejus</v>
      </c>
      <c r="D45" s="30">
        <f>'ieavde 1 posms'!O45</f>
        <v>44</v>
      </c>
      <c r="E45" s="30">
        <f>'ieavde 1 posms'!AF45</f>
        <v>55</v>
      </c>
      <c r="F45" s="30">
        <f>'ieavde 2 posms'!O45</f>
        <v>50</v>
      </c>
      <c r="G45" s="30">
        <f>'ieavde 2 posms'!AF45</f>
        <v>38</v>
      </c>
      <c r="H45" s="33">
        <f t="shared" si="0"/>
        <v>94</v>
      </c>
      <c r="I45" s="33">
        <f t="shared" si="1"/>
        <v>93</v>
      </c>
      <c r="J45" s="30">
        <f t="shared" si="2"/>
        <v>51</v>
      </c>
      <c r="K45" s="30">
        <f t="shared" si="3"/>
        <v>60</v>
      </c>
      <c r="L45" s="35">
        <f t="shared" si="4"/>
        <v>111</v>
      </c>
      <c r="M45" s="35">
        <f t="shared" si="5"/>
        <v>60</v>
      </c>
    </row>
    <row r="46" spans="1:13" x14ac:dyDescent="0.35">
      <c r="A46" s="30">
        <f>'ieavde 1 posms'!A46</f>
        <v>43</v>
      </c>
      <c r="B46" s="43"/>
      <c r="C46" s="30" t="str">
        <f>'ieavde 1 posms'!C46</f>
        <v>Igors Kozakovs</v>
      </c>
      <c r="D46" s="30">
        <f>'ieavde 1 posms'!O46</f>
        <v>33</v>
      </c>
      <c r="E46" s="30">
        <f>'ieavde 1 posms'!AF46</f>
        <v>42</v>
      </c>
      <c r="F46" s="30">
        <f>'ieavde 2 posms'!O46</f>
        <v>50</v>
      </c>
      <c r="G46" s="30">
        <f>'ieavde 2 posms'!AF46</f>
        <v>38</v>
      </c>
      <c r="H46" s="33">
        <f t="shared" si="0"/>
        <v>83</v>
      </c>
      <c r="I46" s="33">
        <f t="shared" si="1"/>
        <v>80</v>
      </c>
      <c r="J46" s="30">
        <f t="shared" si="2"/>
        <v>44</v>
      </c>
      <c r="K46" s="30">
        <f t="shared" si="3"/>
        <v>46</v>
      </c>
      <c r="L46" s="35">
        <f t="shared" si="4"/>
        <v>90</v>
      </c>
      <c r="M46" s="35">
        <f t="shared" si="5"/>
        <v>45</v>
      </c>
    </row>
    <row r="47" spans="1:13" x14ac:dyDescent="0.35">
      <c r="A47" s="30">
        <f>'ieavde 1 posms'!A47</f>
        <v>44</v>
      </c>
      <c r="B47" s="43"/>
      <c r="C47" s="30" t="str">
        <f>'ieavde 1 posms'!C47</f>
        <v>Nauris Poikāns</v>
      </c>
      <c r="D47" s="30">
        <f>'ieavde 1 posms'!O47</f>
        <v>54</v>
      </c>
      <c r="E47" s="30">
        <f>'ieavde 1 posms'!AF47</f>
        <v>27</v>
      </c>
      <c r="F47" s="30">
        <f>'ieavde 2 posms'!O47</f>
        <v>50</v>
      </c>
      <c r="G47" s="30">
        <f>'ieavde 2 posms'!AF47</f>
        <v>38</v>
      </c>
      <c r="H47" s="33">
        <f t="shared" si="0"/>
        <v>104</v>
      </c>
      <c r="I47" s="33">
        <f t="shared" si="1"/>
        <v>65</v>
      </c>
      <c r="J47" s="30">
        <f t="shared" si="2"/>
        <v>59</v>
      </c>
      <c r="K47" s="30">
        <f t="shared" si="3"/>
        <v>33</v>
      </c>
      <c r="L47" s="35">
        <f t="shared" si="4"/>
        <v>92</v>
      </c>
      <c r="M47" s="35">
        <f t="shared" si="5"/>
        <v>47</v>
      </c>
    </row>
    <row r="48" spans="1:13" x14ac:dyDescent="0.35">
      <c r="A48" s="30">
        <f>'ieavde 1 posms'!A48</f>
        <v>45</v>
      </c>
      <c r="B48" s="43" t="str">
        <f>'ieavde 1 posms'!B48:B51</f>
        <v xml:space="preserve">Āķis lūpā
</v>
      </c>
      <c r="C48" s="30" t="str">
        <f>'ieavde 1 posms'!C48</f>
        <v>Rainers Toporkovs</v>
      </c>
      <c r="D48" s="30">
        <f>'ieavde 1 posms'!O48</f>
        <v>33</v>
      </c>
      <c r="E48" s="30">
        <f>'ieavde 1 posms'!AF48</f>
        <v>24</v>
      </c>
      <c r="F48" s="30">
        <f>'ieavde 2 posms'!O48</f>
        <v>2</v>
      </c>
      <c r="G48" s="30">
        <f>'ieavde 2 posms'!AF48</f>
        <v>7</v>
      </c>
      <c r="H48" s="33">
        <f t="shared" si="0"/>
        <v>35</v>
      </c>
      <c r="I48" s="33">
        <f t="shared" si="1"/>
        <v>31</v>
      </c>
      <c r="J48" s="30">
        <f t="shared" si="2"/>
        <v>14</v>
      </c>
      <c r="K48" s="30">
        <f t="shared" si="3"/>
        <v>12</v>
      </c>
      <c r="L48" s="35">
        <f t="shared" si="4"/>
        <v>26</v>
      </c>
      <c r="M48" s="35">
        <f t="shared" si="5"/>
        <v>9</v>
      </c>
    </row>
    <row r="49" spans="1:13" x14ac:dyDescent="0.35">
      <c r="A49" s="30">
        <f>'ieavde 1 posms'!A49</f>
        <v>46</v>
      </c>
      <c r="B49" s="43"/>
      <c r="C49" s="30" t="str">
        <f>'ieavde 1 posms'!C49</f>
        <v>Oskars Osis/R.Laukšteins</v>
      </c>
      <c r="D49" s="30">
        <f>'ieavde 1 posms'!O49</f>
        <v>45</v>
      </c>
      <c r="E49" s="30">
        <f>'ieavde 1 posms'!AF49</f>
        <v>11</v>
      </c>
      <c r="F49" s="30">
        <f>'ieavde 2 posms'!O49</f>
        <v>29</v>
      </c>
      <c r="G49" s="30">
        <f>'ieavde 2 posms'!AF49</f>
        <v>10</v>
      </c>
      <c r="H49" s="33">
        <f t="shared" si="0"/>
        <v>74</v>
      </c>
      <c r="I49" s="33">
        <f t="shared" si="1"/>
        <v>21</v>
      </c>
      <c r="J49" s="30">
        <f t="shared" si="2"/>
        <v>40</v>
      </c>
      <c r="K49" s="30">
        <f t="shared" si="3"/>
        <v>5</v>
      </c>
      <c r="L49" s="35">
        <f t="shared" si="4"/>
        <v>45</v>
      </c>
      <c r="M49" s="35">
        <f t="shared" si="5"/>
        <v>19</v>
      </c>
    </row>
    <row r="50" spans="1:13" x14ac:dyDescent="0.35">
      <c r="A50" s="30">
        <f>'ieavde 1 posms'!A50</f>
        <v>47</v>
      </c>
      <c r="B50" s="43"/>
      <c r="C50" s="30" t="str">
        <f>'ieavde 1 posms'!C50</f>
        <v>Aleksandrs Kuzins</v>
      </c>
      <c r="D50" s="30">
        <f>'ieavde 1 posms'!O50</f>
        <v>53</v>
      </c>
      <c r="E50" s="30">
        <f>'ieavde 1 posms'!AF50</f>
        <v>50</v>
      </c>
      <c r="F50" s="30">
        <f>'ieavde 2 posms'!O50</f>
        <v>50</v>
      </c>
      <c r="G50" s="30">
        <f>'ieavde 2 posms'!AF50</f>
        <v>38</v>
      </c>
      <c r="H50" s="33">
        <f t="shared" si="0"/>
        <v>103</v>
      </c>
      <c r="I50" s="33">
        <f t="shared" si="1"/>
        <v>88</v>
      </c>
      <c r="J50" s="30">
        <f t="shared" si="2"/>
        <v>58</v>
      </c>
      <c r="K50" s="30">
        <f t="shared" si="3"/>
        <v>55</v>
      </c>
      <c r="L50" s="35">
        <f t="shared" si="4"/>
        <v>113</v>
      </c>
      <c r="M50" s="35">
        <f t="shared" si="5"/>
        <v>62</v>
      </c>
    </row>
    <row r="51" spans="1:13" x14ac:dyDescent="0.35">
      <c r="A51" s="30">
        <f>'ieavde 1 posms'!A51</f>
        <v>48</v>
      </c>
      <c r="B51" s="43"/>
      <c r="C51" s="30" t="str">
        <f>'ieavde 1 posms'!C51</f>
        <v>Viktors Petrovs</v>
      </c>
      <c r="D51" s="30">
        <f>'ieavde 1 posms'!O51</f>
        <v>52</v>
      </c>
      <c r="E51" s="30">
        <f>'ieavde 1 posms'!AF51</f>
        <v>38</v>
      </c>
      <c r="F51" s="30">
        <f>'ieavde 2 posms'!O51</f>
        <v>50</v>
      </c>
      <c r="G51" s="30">
        <f>'ieavde 2 posms'!AF51</f>
        <v>38</v>
      </c>
      <c r="H51" s="33">
        <f t="shared" si="0"/>
        <v>102</v>
      </c>
      <c r="I51" s="33">
        <f t="shared" si="1"/>
        <v>76</v>
      </c>
      <c r="J51" s="30">
        <f t="shared" si="2"/>
        <v>56</v>
      </c>
      <c r="K51" s="30">
        <f t="shared" si="3"/>
        <v>43</v>
      </c>
      <c r="L51" s="35">
        <f t="shared" si="4"/>
        <v>99</v>
      </c>
      <c r="M51" s="35">
        <f t="shared" si="5"/>
        <v>51</v>
      </c>
    </row>
    <row r="52" spans="1:13" x14ac:dyDescent="0.35">
      <c r="A52" s="30">
        <f>'ieavde 1 posms'!A52</f>
        <v>49</v>
      </c>
      <c r="B52" s="43" t="str">
        <f>'ieavde 1 posms'!B52:B55</f>
        <v>K2</v>
      </c>
      <c r="C52" s="30" t="str">
        <f>'ieavde 1 posms'!C52</f>
        <v>Kaspars Brunsliepa</v>
      </c>
      <c r="D52" s="30">
        <f>'ieavde 1 posms'!O52</f>
        <v>30</v>
      </c>
      <c r="E52" s="30">
        <f>'ieavde 1 posms'!AF52</f>
        <v>31</v>
      </c>
      <c r="F52" s="30">
        <f>'ieavde 2 posms'!O52</f>
        <v>10</v>
      </c>
      <c r="G52" s="30">
        <f>'ieavde 2 posms'!AF52</f>
        <v>6</v>
      </c>
      <c r="H52" s="33">
        <f t="shared" si="0"/>
        <v>40</v>
      </c>
      <c r="I52" s="33">
        <f t="shared" si="1"/>
        <v>37</v>
      </c>
      <c r="J52" s="30">
        <f t="shared" si="2"/>
        <v>19</v>
      </c>
      <c r="K52" s="30">
        <f t="shared" si="3"/>
        <v>15</v>
      </c>
      <c r="L52" s="35">
        <f t="shared" si="4"/>
        <v>34</v>
      </c>
      <c r="M52" s="35">
        <f t="shared" si="5"/>
        <v>16</v>
      </c>
    </row>
    <row r="53" spans="1:13" x14ac:dyDescent="0.35">
      <c r="A53" s="30">
        <f>'ieavde 1 posms'!A53</f>
        <v>50</v>
      </c>
      <c r="B53" s="43"/>
      <c r="C53" s="30" t="str">
        <f>'ieavde 1 posms'!C53</f>
        <v>Niks Markuss Štubis</v>
      </c>
      <c r="D53" s="30">
        <f>'ieavde 1 posms'!O53</f>
        <v>51</v>
      </c>
      <c r="E53" s="30">
        <f>'ieavde 1 posms'!AF53</f>
        <v>45</v>
      </c>
      <c r="F53" s="30">
        <f>'ieavde 2 posms'!O53</f>
        <v>38</v>
      </c>
      <c r="G53" s="30">
        <f>'ieavde 2 posms'!AF53</f>
        <v>38</v>
      </c>
      <c r="H53" s="33">
        <f t="shared" si="0"/>
        <v>89</v>
      </c>
      <c r="I53" s="33">
        <f t="shared" si="1"/>
        <v>83</v>
      </c>
      <c r="J53" s="30">
        <f t="shared" si="2"/>
        <v>49</v>
      </c>
      <c r="K53" s="30">
        <f t="shared" si="3"/>
        <v>50</v>
      </c>
      <c r="L53" s="35">
        <f t="shared" si="4"/>
        <v>99</v>
      </c>
      <c r="M53" s="35">
        <f t="shared" si="5"/>
        <v>51</v>
      </c>
    </row>
    <row r="54" spans="1:13" x14ac:dyDescent="0.35">
      <c r="A54" s="30">
        <f>'ieavde 1 posms'!A54</f>
        <v>51</v>
      </c>
      <c r="B54" s="43"/>
      <c r="C54" s="30" t="str">
        <f>'ieavde 1 posms'!C54</f>
        <v>Aivis Kravalis/Kristaps Brun</v>
      </c>
      <c r="D54" s="30">
        <f>'ieavde 1 posms'!O54</f>
        <v>42</v>
      </c>
      <c r="E54" s="30">
        <f>'ieavde 1 posms'!AF54</f>
        <v>47</v>
      </c>
      <c r="F54" s="30">
        <f>'ieavde 2 posms'!O54</f>
        <v>46</v>
      </c>
      <c r="G54" s="30">
        <f>'ieavde 2 posms'!AF54</f>
        <v>38</v>
      </c>
      <c r="H54" s="33">
        <f t="shared" si="0"/>
        <v>88</v>
      </c>
      <c r="I54" s="33">
        <f t="shared" si="1"/>
        <v>85</v>
      </c>
      <c r="J54" s="30">
        <f t="shared" si="2"/>
        <v>48</v>
      </c>
      <c r="K54" s="30">
        <f t="shared" si="3"/>
        <v>52</v>
      </c>
      <c r="L54" s="35">
        <f t="shared" si="4"/>
        <v>100</v>
      </c>
      <c r="M54" s="35">
        <f t="shared" si="5"/>
        <v>53</v>
      </c>
    </row>
    <row r="55" spans="1:13" x14ac:dyDescent="0.35">
      <c r="A55" s="30">
        <f>'ieavde 1 posms'!A55</f>
        <v>52</v>
      </c>
      <c r="B55" s="43"/>
      <c r="C55" s="30" t="str">
        <f>'ieavde 1 posms'!C55</f>
        <v>Kaspars Zelderis</v>
      </c>
      <c r="D55" s="30">
        <f>'ieavde 1 posms'!O55</f>
        <v>27</v>
      </c>
      <c r="E55" s="30">
        <f>'ieavde 1 posms'!AF55</f>
        <v>52</v>
      </c>
      <c r="F55" s="30">
        <f>'ieavde 2 posms'!O55</f>
        <v>6</v>
      </c>
      <c r="G55" s="30">
        <f>'ieavde 2 posms'!AF55</f>
        <v>17</v>
      </c>
      <c r="H55" s="33">
        <f t="shared" si="0"/>
        <v>33</v>
      </c>
      <c r="I55" s="33">
        <f t="shared" si="1"/>
        <v>69</v>
      </c>
      <c r="J55" s="30">
        <f t="shared" si="2"/>
        <v>13</v>
      </c>
      <c r="K55" s="30">
        <f t="shared" si="3"/>
        <v>38</v>
      </c>
      <c r="L55" s="35">
        <f t="shared" si="4"/>
        <v>51</v>
      </c>
      <c r="M55" s="35">
        <f t="shared" si="5"/>
        <v>24</v>
      </c>
    </row>
    <row r="56" spans="1:13" x14ac:dyDescent="0.35">
      <c r="A56" s="30">
        <f>'ieavde 1 posms'!A56</f>
        <v>53</v>
      </c>
      <c r="B56" s="43" t="str">
        <f>'ieavde 1 posms'!B56:B59</f>
        <v>Mēs zivīm</v>
      </c>
      <c r="C56" s="30" t="str">
        <f>'ieavde 1 posms'!C56</f>
        <v>Normunds Balodis</v>
      </c>
      <c r="D56" s="30">
        <f>'ieavde 1 posms'!O56</f>
        <v>50</v>
      </c>
      <c r="E56" s="30">
        <f>'ieavde 1 posms'!AF56</f>
        <v>17</v>
      </c>
      <c r="F56" s="30">
        <f>'ieavde 2 posms'!O56</f>
        <v>29</v>
      </c>
      <c r="G56" s="30">
        <f>'ieavde 2 posms'!AF56</f>
        <v>38</v>
      </c>
      <c r="H56" s="33">
        <f t="shared" si="0"/>
        <v>79</v>
      </c>
      <c r="I56" s="33">
        <f t="shared" si="1"/>
        <v>55</v>
      </c>
      <c r="J56" s="30">
        <f t="shared" si="2"/>
        <v>43</v>
      </c>
      <c r="K56" s="30">
        <f t="shared" si="3"/>
        <v>29</v>
      </c>
      <c r="L56" s="35">
        <f t="shared" si="4"/>
        <v>72</v>
      </c>
      <c r="M56" s="35">
        <f t="shared" si="5"/>
        <v>39</v>
      </c>
    </row>
    <row r="57" spans="1:13" x14ac:dyDescent="0.35">
      <c r="A57" s="30">
        <f>'ieavde 1 posms'!A57</f>
        <v>54</v>
      </c>
      <c r="B57" s="43"/>
      <c r="C57" s="30" t="str">
        <f>'ieavde 1 posms'!C57</f>
        <v>Artūrs Šostiks</v>
      </c>
      <c r="D57" s="30">
        <f>'ieavde 1 posms'!O57</f>
        <v>15</v>
      </c>
      <c r="E57" s="30">
        <f>'ieavde 1 posms'!AF57</f>
        <v>56</v>
      </c>
      <c r="F57" s="30">
        <f>'ieavde 2 posms'!O57</f>
        <v>41</v>
      </c>
      <c r="G57" s="30">
        <f>'ieavde 2 posms'!AF57</f>
        <v>34</v>
      </c>
      <c r="H57" s="33">
        <f t="shared" si="0"/>
        <v>56</v>
      </c>
      <c r="I57" s="33">
        <f t="shared" si="1"/>
        <v>90</v>
      </c>
      <c r="J57" s="30">
        <f t="shared" si="2"/>
        <v>27</v>
      </c>
      <c r="K57" s="30">
        <f t="shared" si="3"/>
        <v>57</v>
      </c>
      <c r="L57" s="35">
        <f t="shared" si="4"/>
        <v>84</v>
      </c>
      <c r="M57" s="35">
        <f t="shared" si="5"/>
        <v>43</v>
      </c>
    </row>
    <row r="58" spans="1:13" x14ac:dyDescent="0.35">
      <c r="A58" s="30">
        <f>'ieavde 1 posms'!A58</f>
        <v>55</v>
      </c>
      <c r="B58" s="43"/>
      <c r="C58" s="30" t="str">
        <f>'ieavde 1 posms'!C58</f>
        <v>Juris Mockus</v>
      </c>
      <c r="D58" s="30">
        <f>'ieavde 1 posms'!O58</f>
        <v>21</v>
      </c>
      <c r="E58" s="30">
        <f>'ieavde 1 posms'!AF58</f>
        <v>16</v>
      </c>
      <c r="F58" s="30">
        <f>'ieavde 2 posms'!O58</f>
        <v>14</v>
      </c>
      <c r="G58" s="30">
        <f>'ieavde 2 posms'!AF58</f>
        <v>25</v>
      </c>
      <c r="H58" s="33">
        <f t="shared" si="0"/>
        <v>35</v>
      </c>
      <c r="I58" s="33">
        <f t="shared" si="1"/>
        <v>41</v>
      </c>
      <c r="J58" s="30">
        <f t="shared" si="2"/>
        <v>14</v>
      </c>
      <c r="K58" s="30">
        <f t="shared" si="3"/>
        <v>17</v>
      </c>
      <c r="L58" s="35">
        <f t="shared" si="4"/>
        <v>31</v>
      </c>
      <c r="M58" s="35">
        <f t="shared" si="5"/>
        <v>12</v>
      </c>
    </row>
    <row r="59" spans="1:13" x14ac:dyDescent="0.35">
      <c r="A59" s="30">
        <f>'ieavde 1 posms'!A59</f>
        <v>56</v>
      </c>
      <c r="B59" s="43"/>
      <c r="C59" s="30" t="str">
        <f>'ieavde 1 posms'!C59</f>
        <v>Artūrs Mihaļenko</v>
      </c>
      <c r="D59" s="30">
        <f>'ieavde 1 posms'!O59</f>
        <v>41</v>
      </c>
      <c r="E59" s="30">
        <f>'ieavde 1 posms'!AF59</f>
        <v>30</v>
      </c>
      <c r="F59" s="30">
        <f>'ieavde 2 posms'!O59</f>
        <v>10</v>
      </c>
      <c r="G59" s="30">
        <f>'ieavde 2 posms'!AF59</f>
        <v>38</v>
      </c>
      <c r="H59" s="33">
        <f t="shared" si="0"/>
        <v>51</v>
      </c>
      <c r="I59" s="33">
        <f t="shared" si="1"/>
        <v>68</v>
      </c>
      <c r="J59" s="30">
        <f t="shared" si="2"/>
        <v>22</v>
      </c>
      <c r="K59" s="30">
        <f t="shared" si="3"/>
        <v>37</v>
      </c>
      <c r="L59" s="35">
        <f t="shared" si="4"/>
        <v>59</v>
      </c>
      <c r="M59" s="35">
        <f t="shared" si="5"/>
        <v>30</v>
      </c>
    </row>
    <row r="60" spans="1:13" x14ac:dyDescent="0.35">
      <c r="A60" s="30">
        <f>'ieavde 1 posms'!A60</f>
        <v>57</v>
      </c>
      <c r="B60" s="43" t="str">
        <f>'ieavde 1 posms'!B60:B63</f>
        <v>Pēdējais metiens</v>
      </c>
      <c r="C60" s="30" t="str">
        <f>'ieavde 1 posms'!C60</f>
        <v>Andrejs Bakradze</v>
      </c>
      <c r="D60" s="30">
        <f>'ieavde 1 posms'!O60</f>
        <v>54</v>
      </c>
      <c r="E60" s="30">
        <f>'ieavde 1 posms'!AF60</f>
        <v>46</v>
      </c>
      <c r="F60" s="30">
        <f>'ieavde 2 posms'!O60</f>
        <v>50</v>
      </c>
      <c r="G60" s="30">
        <f>'ieavde 2 posms'!AF60</f>
        <v>38</v>
      </c>
      <c r="H60" s="33">
        <f t="shared" si="0"/>
        <v>104</v>
      </c>
      <c r="I60" s="33">
        <f t="shared" si="1"/>
        <v>84</v>
      </c>
      <c r="J60" s="30">
        <f t="shared" si="2"/>
        <v>59</v>
      </c>
      <c r="K60" s="30">
        <f t="shared" si="3"/>
        <v>51</v>
      </c>
      <c r="L60" s="35">
        <f t="shared" si="4"/>
        <v>110</v>
      </c>
      <c r="M60" s="35">
        <f t="shared" si="5"/>
        <v>58</v>
      </c>
    </row>
    <row r="61" spans="1:13" x14ac:dyDescent="0.35">
      <c r="A61" s="30">
        <f>'ieavde 1 posms'!A61</f>
        <v>58</v>
      </c>
      <c r="B61" s="43"/>
      <c r="C61" s="30" t="str">
        <f>'ieavde 1 posms'!C61</f>
        <v>Nils Idžons</v>
      </c>
      <c r="D61" s="30">
        <f>'ieavde 1 posms'!O61</f>
        <v>54</v>
      </c>
      <c r="E61" s="30">
        <f>'ieavde 1 posms'!AF61</f>
        <v>48</v>
      </c>
      <c r="F61" s="30">
        <f>'ieavde 2 posms'!O61</f>
        <v>50</v>
      </c>
      <c r="G61" s="30">
        <f>'ieavde 2 posms'!AF61</f>
        <v>38</v>
      </c>
      <c r="H61" s="33">
        <f t="shared" si="0"/>
        <v>104</v>
      </c>
      <c r="I61" s="33">
        <f t="shared" si="1"/>
        <v>86</v>
      </c>
      <c r="J61" s="30">
        <f t="shared" si="2"/>
        <v>59</v>
      </c>
      <c r="K61" s="30">
        <f t="shared" si="3"/>
        <v>53</v>
      </c>
      <c r="L61" s="35">
        <f t="shared" si="4"/>
        <v>112</v>
      </c>
      <c r="M61" s="35">
        <f t="shared" si="5"/>
        <v>61</v>
      </c>
    </row>
    <row r="62" spans="1:13" x14ac:dyDescent="0.35">
      <c r="A62" s="30">
        <f>'ieavde 1 posms'!A62</f>
        <v>59</v>
      </c>
      <c r="B62" s="43"/>
      <c r="C62" s="30">
        <f>'ieavde 1 posms'!C62</f>
        <v>0</v>
      </c>
      <c r="D62" s="30">
        <f>'ieavde 1 posms'!O62</f>
        <v>54</v>
      </c>
      <c r="E62" s="30">
        <f>'ieavde 1 posms'!AF62</f>
        <v>56</v>
      </c>
      <c r="F62" s="30">
        <f>'ieavde 2 posms'!O62</f>
        <v>50</v>
      </c>
      <c r="G62" s="30">
        <f>'ieavde 2 posms'!AF62</f>
        <v>38</v>
      </c>
      <c r="H62" s="33">
        <f t="shared" si="0"/>
        <v>104</v>
      </c>
      <c r="I62" s="33">
        <f t="shared" si="1"/>
        <v>94</v>
      </c>
      <c r="J62" s="30">
        <f t="shared" si="2"/>
        <v>59</v>
      </c>
      <c r="K62" s="30">
        <f t="shared" si="3"/>
        <v>61</v>
      </c>
      <c r="L62" s="35">
        <f t="shared" si="4"/>
        <v>120</v>
      </c>
      <c r="M62" s="35">
        <f t="shared" si="5"/>
        <v>65</v>
      </c>
    </row>
    <row r="63" spans="1:13" x14ac:dyDescent="0.35">
      <c r="A63" s="30">
        <f>'ieavde 1 posms'!A63</f>
        <v>60</v>
      </c>
      <c r="B63" s="43"/>
      <c r="C63" s="30">
        <f>'ieavde 1 posms'!C63</f>
        <v>0</v>
      </c>
      <c r="D63" s="30">
        <f>'ieavde 1 posms'!O63</f>
        <v>54</v>
      </c>
      <c r="E63" s="30">
        <f>'ieavde 1 posms'!AF63</f>
        <v>56</v>
      </c>
      <c r="F63" s="30">
        <f>'ieavde 2 posms'!O63</f>
        <v>50</v>
      </c>
      <c r="G63" s="30">
        <f>'ieavde 2 posms'!AF63</f>
        <v>38</v>
      </c>
      <c r="H63" s="33">
        <f t="shared" si="0"/>
        <v>104</v>
      </c>
      <c r="I63" s="33">
        <f t="shared" si="1"/>
        <v>94</v>
      </c>
      <c r="J63" s="30">
        <f t="shared" si="2"/>
        <v>59</v>
      </c>
      <c r="K63" s="30">
        <f t="shared" si="3"/>
        <v>61</v>
      </c>
      <c r="L63" s="35">
        <f t="shared" si="4"/>
        <v>120</v>
      </c>
      <c r="M63" s="35">
        <f t="shared" si="5"/>
        <v>65</v>
      </c>
    </row>
    <row r="64" spans="1:13" x14ac:dyDescent="0.35">
      <c r="B64" s="43" t="str">
        <f>'ieavde 1 posms'!B64:B67</f>
        <v>EJ</v>
      </c>
      <c r="C64" s="30" t="str">
        <f>'ieavde 1 posms'!C64</f>
        <v>Jānis Fogelis</v>
      </c>
      <c r="D64" s="30">
        <f>'ieavde 1 posms'!O64</f>
        <v>54</v>
      </c>
      <c r="E64" s="30">
        <f>'ieavde 1 posms'!AF64</f>
        <v>56</v>
      </c>
      <c r="F64" s="30">
        <f>'ieavde 2 posms'!O64</f>
        <v>14</v>
      </c>
      <c r="G64" s="30">
        <f>'ieavde 2 posms'!AF64</f>
        <v>38</v>
      </c>
      <c r="H64" s="33">
        <f t="shared" ref="H64:H75" si="6">+D64+F64</f>
        <v>68</v>
      </c>
      <c r="I64" s="33">
        <f t="shared" ref="I64:I75" si="7">+E64+G64</f>
        <v>94</v>
      </c>
      <c r="J64" s="30">
        <f t="shared" si="2"/>
        <v>37</v>
      </c>
      <c r="K64" s="30">
        <f t="shared" si="3"/>
        <v>61</v>
      </c>
      <c r="L64" s="35">
        <f t="shared" ref="L64:L75" si="8">J64+K64</f>
        <v>98</v>
      </c>
      <c r="M64" s="35">
        <f t="shared" si="5"/>
        <v>50</v>
      </c>
    </row>
    <row r="65" spans="2:13" x14ac:dyDescent="0.35">
      <c r="B65" s="43"/>
      <c r="C65" s="30" t="str">
        <f>'ieavde 1 posms'!C65</f>
        <v>Eduards Kuzmins</v>
      </c>
      <c r="D65" s="30">
        <f>'ieavde 1 posms'!O65</f>
        <v>54</v>
      </c>
      <c r="E65" s="30">
        <f>'ieavde 1 posms'!AF65</f>
        <v>56</v>
      </c>
      <c r="F65" s="30">
        <f>'ieavde 2 posms'!O65</f>
        <v>46</v>
      </c>
      <c r="G65" s="30">
        <f>'ieavde 2 posms'!AF65</f>
        <v>9</v>
      </c>
      <c r="H65" s="33">
        <f t="shared" si="6"/>
        <v>100</v>
      </c>
      <c r="I65" s="33">
        <f t="shared" si="7"/>
        <v>65</v>
      </c>
      <c r="J65" s="30">
        <f t="shared" si="2"/>
        <v>55</v>
      </c>
      <c r="K65" s="30">
        <f t="shared" si="3"/>
        <v>33</v>
      </c>
      <c r="L65" s="35">
        <f t="shared" si="8"/>
        <v>88</v>
      </c>
      <c r="M65" s="35">
        <f t="shared" si="5"/>
        <v>44</v>
      </c>
    </row>
    <row r="66" spans="2:13" x14ac:dyDescent="0.35">
      <c r="B66" s="43"/>
      <c r="C66" s="30">
        <f>'ieavde 1 posms'!C66</f>
        <v>0</v>
      </c>
      <c r="D66" s="30">
        <f>'ieavde 1 posms'!O66</f>
        <v>54</v>
      </c>
      <c r="E66" s="30">
        <f>'ieavde 1 posms'!AF66</f>
        <v>56</v>
      </c>
      <c r="F66" s="30">
        <f>'ieavde 2 posms'!O66</f>
        <v>50</v>
      </c>
      <c r="G66" s="30">
        <f>'ieavde 2 posms'!AF66</f>
        <v>38</v>
      </c>
      <c r="H66" s="33">
        <f t="shared" si="6"/>
        <v>104</v>
      </c>
      <c r="I66" s="33">
        <f t="shared" si="7"/>
        <v>94</v>
      </c>
      <c r="J66" s="30">
        <f t="shared" si="2"/>
        <v>59</v>
      </c>
      <c r="K66" s="30">
        <f t="shared" si="3"/>
        <v>61</v>
      </c>
      <c r="L66" s="35">
        <f t="shared" si="8"/>
        <v>120</v>
      </c>
      <c r="M66" s="35">
        <f t="shared" si="5"/>
        <v>65</v>
      </c>
    </row>
    <row r="67" spans="2:13" x14ac:dyDescent="0.35">
      <c r="B67" s="43"/>
      <c r="C67" s="30">
        <f>'ieavde 1 posms'!C67</f>
        <v>0</v>
      </c>
      <c r="D67" s="30">
        <f>'ieavde 1 posms'!O67</f>
        <v>54</v>
      </c>
      <c r="E67" s="30">
        <f>'ieavde 1 posms'!AF67</f>
        <v>56</v>
      </c>
      <c r="F67" s="30">
        <f>'ieavde 2 posms'!O67</f>
        <v>50</v>
      </c>
      <c r="G67" s="30">
        <f>'ieavde 2 posms'!AF67</f>
        <v>38</v>
      </c>
      <c r="H67" s="33">
        <f t="shared" si="6"/>
        <v>104</v>
      </c>
      <c r="I67" s="33">
        <f t="shared" si="7"/>
        <v>94</v>
      </c>
      <c r="J67" s="30">
        <f t="shared" si="2"/>
        <v>59</v>
      </c>
      <c r="K67" s="30">
        <f t="shared" si="3"/>
        <v>61</v>
      </c>
      <c r="L67" s="35">
        <f t="shared" si="8"/>
        <v>120</v>
      </c>
      <c r="M67" s="35">
        <f t="shared" si="5"/>
        <v>65</v>
      </c>
    </row>
    <row r="68" spans="2:13" x14ac:dyDescent="0.35">
      <c r="B68" s="43" t="str">
        <f>'ieavde 1 posms'!B68:B71</f>
        <v>Grūžiņi</v>
      </c>
      <c r="C68" s="30" t="str">
        <f>'ieavde 1 posms'!C68</f>
        <v>Mārtiņš  Veržbilovskis</v>
      </c>
      <c r="D68" s="30">
        <f>'ieavde 1 posms'!O68</f>
        <v>54</v>
      </c>
      <c r="E68" s="30">
        <f>'ieavde 1 posms'!AF68</f>
        <v>56</v>
      </c>
      <c r="F68" s="30">
        <f>'ieavde 2 posms'!O68</f>
        <v>50</v>
      </c>
      <c r="G68" s="30">
        <f>'ieavde 2 posms'!AF68</f>
        <v>38</v>
      </c>
      <c r="H68" s="33">
        <f t="shared" si="6"/>
        <v>104</v>
      </c>
      <c r="I68" s="33">
        <f t="shared" si="7"/>
        <v>94</v>
      </c>
      <c r="J68" s="30">
        <f t="shared" si="2"/>
        <v>59</v>
      </c>
      <c r="K68" s="30">
        <f t="shared" si="3"/>
        <v>61</v>
      </c>
      <c r="L68" s="35">
        <f t="shared" si="8"/>
        <v>120</v>
      </c>
      <c r="M68" s="35">
        <f t="shared" si="5"/>
        <v>65</v>
      </c>
    </row>
    <row r="69" spans="2:13" x14ac:dyDescent="0.35">
      <c r="B69" s="43"/>
      <c r="C69" s="30" t="str">
        <f>'ieavde 1 posms'!C69</f>
        <v>Klāvs Daniels Anstrauts</v>
      </c>
      <c r="D69" s="30">
        <f>'ieavde 1 posms'!O69</f>
        <v>54</v>
      </c>
      <c r="E69" s="30">
        <f>'ieavde 1 posms'!AF69</f>
        <v>56</v>
      </c>
      <c r="F69" s="30">
        <f>'ieavde 2 posms'!O69</f>
        <v>50</v>
      </c>
      <c r="G69" s="30">
        <f>'ieavde 2 posms'!AF69</f>
        <v>38</v>
      </c>
      <c r="H69" s="33">
        <f t="shared" si="6"/>
        <v>104</v>
      </c>
      <c r="I69" s="33">
        <f t="shared" si="7"/>
        <v>94</v>
      </c>
      <c r="J69" s="30">
        <f t="shared" ref="J69:J75" si="9">RANK(H69,$H$4:$H$75,1)</f>
        <v>59</v>
      </c>
      <c r="K69" s="30">
        <f t="shared" ref="K69:K75" si="10">RANK(I69,$I$4:$I$75,1)</f>
        <v>61</v>
      </c>
      <c r="L69" s="35">
        <f t="shared" si="8"/>
        <v>120</v>
      </c>
      <c r="M69" s="35">
        <f t="shared" ref="M69:M74" si="11">RANK(L69,$L$4:$L$75,1)</f>
        <v>65</v>
      </c>
    </row>
    <row r="70" spans="2:13" x14ac:dyDescent="0.35">
      <c r="B70" s="43"/>
      <c r="C70" s="30" t="str">
        <f>'ieavde 1 posms'!C70</f>
        <v>Deniss Fībigs</v>
      </c>
      <c r="D70" s="30">
        <f>'ieavde 1 posms'!O70</f>
        <v>54</v>
      </c>
      <c r="E70" s="30">
        <f>'ieavde 1 posms'!AF70</f>
        <v>56</v>
      </c>
      <c r="F70" s="30">
        <f>'ieavde 2 posms'!O70</f>
        <v>50</v>
      </c>
      <c r="G70" s="30">
        <f>'ieavde 2 posms'!AF70</f>
        <v>36</v>
      </c>
      <c r="H70" s="33">
        <f t="shared" si="6"/>
        <v>104</v>
      </c>
      <c r="I70" s="33">
        <f t="shared" si="7"/>
        <v>92</v>
      </c>
      <c r="J70" s="30">
        <f t="shared" si="9"/>
        <v>59</v>
      </c>
      <c r="K70" s="30">
        <f t="shared" si="10"/>
        <v>59</v>
      </c>
      <c r="L70" s="35">
        <f t="shared" si="8"/>
        <v>118</v>
      </c>
      <c r="M70" s="35">
        <f t="shared" si="11"/>
        <v>64</v>
      </c>
    </row>
    <row r="71" spans="2:13" x14ac:dyDescent="0.35">
      <c r="B71" s="43"/>
      <c r="C71" s="30" t="str">
        <f>'ieavde 1 posms'!C71</f>
        <v>Marks Daugulis</v>
      </c>
      <c r="D71" s="30">
        <f>'ieavde 1 posms'!O71</f>
        <v>54</v>
      </c>
      <c r="E71" s="30">
        <f>'ieavde 1 posms'!AF71</f>
        <v>56</v>
      </c>
      <c r="F71" s="30">
        <f>'ieavde 2 posms'!O71</f>
        <v>38</v>
      </c>
      <c r="G71" s="30">
        <f>'ieavde 2 posms'!AF71</f>
        <v>33</v>
      </c>
      <c r="H71" s="33">
        <f t="shared" si="6"/>
        <v>92</v>
      </c>
      <c r="I71" s="33">
        <f t="shared" si="7"/>
        <v>89</v>
      </c>
      <c r="J71" s="30">
        <f t="shared" si="9"/>
        <v>50</v>
      </c>
      <c r="K71" s="30">
        <f t="shared" si="10"/>
        <v>56</v>
      </c>
      <c r="L71" s="35">
        <f t="shared" si="8"/>
        <v>106</v>
      </c>
      <c r="M71" s="35">
        <f t="shared" si="11"/>
        <v>55</v>
      </c>
    </row>
    <row r="72" spans="2:13" x14ac:dyDescent="0.35">
      <c r="B72" s="43" t="str">
        <f>'ieavde 1 posms'!B72:B75</f>
        <v>Pike hunter</v>
      </c>
      <c r="C72" s="30" t="str">
        <f>'ieavde 1 posms'!C72</f>
        <v>Staņislavs Ribņikovs</v>
      </c>
      <c r="D72" s="30">
        <f>'ieavde 1 posms'!O72</f>
        <v>54</v>
      </c>
      <c r="E72" s="30">
        <f>'ieavde 1 posms'!AF72</f>
        <v>56</v>
      </c>
      <c r="F72" s="30">
        <f>'ieavde 2 posms'!O72</f>
        <v>48</v>
      </c>
      <c r="G72" s="30">
        <f>'ieavde 2 posms'!AF72</f>
        <v>30</v>
      </c>
      <c r="H72" s="33">
        <f t="shared" si="6"/>
        <v>102</v>
      </c>
      <c r="I72" s="33">
        <f t="shared" si="7"/>
        <v>86</v>
      </c>
      <c r="J72" s="30">
        <f t="shared" si="9"/>
        <v>56</v>
      </c>
      <c r="K72" s="30">
        <f t="shared" si="10"/>
        <v>53</v>
      </c>
      <c r="L72" s="35">
        <f t="shared" si="8"/>
        <v>109</v>
      </c>
      <c r="M72" s="35">
        <f t="shared" si="11"/>
        <v>57</v>
      </c>
    </row>
    <row r="73" spans="2:13" x14ac:dyDescent="0.35">
      <c r="B73" s="43"/>
      <c r="C73" s="30" t="str">
        <f>'ieavde 1 posms'!C73</f>
        <v>Daniels Krolikovs</v>
      </c>
      <c r="D73" s="30">
        <f>'ieavde 1 posms'!O73</f>
        <v>54</v>
      </c>
      <c r="E73" s="30">
        <f>'ieavde 1 posms'!AF73</f>
        <v>56</v>
      </c>
      <c r="F73" s="30">
        <f>'ieavde 2 posms'!O73</f>
        <v>29</v>
      </c>
      <c r="G73" s="30">
        <f>'ieavde 2 posms'!AF73</f>
        <v>38</v>
      </c>
      <c r="H73" s="33">
        <f t="shared" si="6"/>
        <v>83</v>
      </c>
      <c r="I73" s="33">
        <f t="shared" si="7"/>
        <v>94</v>
      </c>
      <c r="J73" s="30">
        <f t="shared" si="9"/>
        <v>44</v>
      </c>
      <c r="K73" s="30">
        <f t="shared" si="10"/>
        <v>61</v>
      </c>
      <c r="L73" s="35">
        <f t="shared" si="8"/>
        <v>105</v>
      </c>
      <c r="M73" s="35">
        <f t="shared" si="11"/>
        <v>54</v>
      </c>
    </row>
    <row r="74" spans="2:13" x14ac:dyDescent="0.35">
      <c r="B74" s="43"/>
      <c r="C74" s="30">
        <f>'ieavde 1 posms'!C74</f>
        <v>0</v>
      </c>
      <c r="D74" s="30">
        <f>'ieavde 1 posms'!O74</f>
        <v>54</v>
      </c>
      <c r="E74" s="30">
        <f>'ieavde 1 posms'!AF74</f>
        <v>56</v>
      </c>
      <c r="F74" s="30">
        <f>'ieavde 2 posms'!O74</f>
        <v>50</v>
      </c>
      <c r="G74" s="30">
        <f>'ieavde 2 posms'!AF74</f>
        <v>38</v>
      </c>
      <c r="H74" s="33">
        <f t="shared" si="6"/>
        <v>104</v>
      </c>
      <c r="I74" s="33">
        <f t="shared" si="7"/>
        <v>94</v>
      </c>
      <c r="J74" s="30">
        <f t="shared" si="9"/>
        <v>59</v>
      </c>
      <c r="K74" s="30">
        <f t="shared" si="10"/>
        <v>61</v>
      </c>
      <c r="L74" s="35">
        <f t="shared" si="8"/>
        <v>120</v>
      </c>
      <c r="M74" s="35">
        <f t="shared" si="11"/>
        <v>65</v>
      </c>
    </row>
    <row r="75" spans="2:13" x14ac:dyDescent="0.35">
      <c r="B75" s="43"/>
      <c r="C75" s="30">
        <f>'ieavde 1 posms'!C75</f>
        <v>0</v>
      </c>
      <c r="D75" s="30">
        <f>'ieavde 1 posms'!O75</f>
        <v>54</v>
      </c>
      <c r="E75" s="30">
        <f>'ieavde 1 posms'!AF75</f>
        <v>56</v>
      </c>
      <c r="F75" s="30">
        <f>'ieavde 2 posms'!O75</f>
        <v>50</v>
      </c>
      <c r="G75" s="30">
        <f>'ieavde 2 posms'!AF75</f>
        <v>38</v>
      </c>
      <c r="H75" s="33">
        <f t="shared" si="6"/>
        <v>104</v>
      </c>
      <c r="I75" s="33">
        <f t="shared" si="7"/>
        <v>94</v>
      </c>
      <c r="J75" s="30">
        <f t="shared" si="9"/>
        <v>59</v>
      </c>
      <c r="K75" s="30">
        <f t="shared" si="10"/>
        <v>61</v>
      </c>
      <c r="L75" s="35">
        <f t="shared" si="8"/>
        <v>120</v>
      </c>
      <c r="M75" s="35">
        <f>RANK(L75,$L$4:$L$75,1)</f>
        <v>65</v>
      </c>
    </row>
  </sheetData>
  <autoFilter ref="A3:M63" xr:uid="{2BA9E7D8-CC37-4705-94C3-B0D92A16054E}"/>
  <mergeCells count="22">
    <mergeCell ref="B48:B51"/>
    <mergeCell ref="B4:B7"/>
    <mergeCell ref="B8:B11"/>
    <mergeCell ref="B12:B15"/>
    <mergeCell ref="B16:B19"/>
    <mergeCell ref="B20:B23"/>
    <mergeCell ref="B72:B75"/>
    <mergeCell ref="B24:B27"/>
    <mergeCell ref="J2:K2"/>
    <mergeCell ref="H2:I2"/>
    <mergeCell ref="B64:B67"/>
    <mergeCell ref="B68:B71"/>
    <mergeCell ref="B52:B55"/>
    <mergeCell ref="B56:B59"/>
    <mergeCell ref="B60:B63"/>
    <mergeCell ref="D2:E2"/>
    <mergeCell ref="F2:G2"/>
    <mergeCell ref="B28:B31"/>
    <mergeCell ref="B32:B35"/>
    <mergeCell ref="B36:B39"/>
    <mergeCell ref="B40:B43"/>
    <mergeCell ref="B44:B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9091E-18B1-425E-A037-032153328AD7}">
  <dimension ref="A1:M75"/>
  <sheetViews>
    <sheetView tabSelected="1" workbookViewId="0">
      <selection activeCell="J8" sqref="J8:J11"/>
    </sheetView>
  </sheetViews>
  <sheetFormatPr defaultRowHeight="14.5" x14ac:dyDescent="0.35"/>
  <cols>
    <col min="2" max="2" width="19.453125" customWidth="1"/>
    <col min="3" max="3" width="21.453125" customWidth="1"/>
    <col min="4" max="9" width="14.08984375" customWidth="1"/>
    <col min="10" max="11" width="14" customWidth="1"/>
    <col min="12" max="12" width="16" customWidth="1"/>
    <col min="13" max="13" width="12.7265625" customWidth="1"/>
  </cols>
  <sheetData>
    <row r="1" spans="1:13" ht="32.5" customHeight="1" x14ac:dyDescent="0.55000000000000004">
      <c r="D1" s="60" t="s">
        <v>67</v>
      </c>
    </row>
    <row r="2" spans="1:13" x14ac:dyDescent="0.35">
      <c r="D2" s="57" t="s">
        <v>122</v>
      </c>
      <c r="E2" s="57"/>
      <c r="F2" s="57" t="s">
        <v>123</v>
      </c>
      <c r="G2" s="57"/>
      <c r="H2" s="57" t="s">
        <v>124</v>
      </c>
      <c r="I2" s="57"/>
      <c r="J2" s="57" t="s">
        <v>125</v>
      </c>
      <c r="K2" s="57"/>
      <c r="L2" s="28" t="s">
        <v>126</v>
      </c>
      <c r="M2" s="28" t="s">
        <v>126</v>
      </c>
    </row>
    <row r="3" spans="1:13" x14ac:dyDescent="0.35">
      <c r="A3" s="26" t="str">
        <f>'ieavde 1 posms'!A3</f>
        <v>Nr.</v>
      </c>
      <c r="B3" s="27" t="str">
        <f>'ieavde 1 posms'!B3</f>
        <v>Komandas nosaukums</v>
      </c>
      <c r="C3" s="27" t="str">
        <f>'ieavde 1 posms'!C3</f>
        <v>Dalībnieka vārds uzvārds</v>
      </c>
      <c r="D3" s="26" t="s">
        <v>8</v>
      </c>
      <c r="E3" s="26" t="s">
        <v>40</v>
      </c>
      <c r="F3" s="26" t="s">
        <v>8</v>
      </c>
      <c r="G3" s="26" t="s">
        <v>40</v>
      </c>
      <c r="H3" s="26" t="s">
        <v>8</v>
      </c>
      <c r="I3" s="26" t="s">
        <v>40</v>
      </c>
      <c r="J3" s="26" t="s">
        <v>8</v>
      </c>
      <c r="K3" s="26" t="s">
        <v>40</v>
      </c>
      <c r="L3" s="29" t="s">
        <v>46</v>
      </c>
      <c r="M3" s="29" t="s">
        <v>47</v>
      </c>
    </row>
    <row r="4" spans="1:13" x14ac:dyDescent="0.35">
      <c r="A4" s="30">
        <f>'ieavde 1 posms'!A4</f>
        <v>1</v>
      </c>
      <c r="B4" s="43" t="str">
        <f>'ieavde 1 posms'!B4:B7</f>
        <v>Windlions/kīīīlo</v>
      </c>
      <c r="C4" s="30" t="str">
        <f>'ieavde 1 posms'!C4</f>
        <v xml:space="preserve">Renārs Herings                       </v>
      </c>
      <c r="D4" s="43">
        <f>'ieavde 1 posms'!Q4:Q7</f>
        <v>1</v>
      </c>
      <c r="E4" s="43">
        <f>'ieavde 1 posms'!AH4:AH7</f>
        <v>1</v>
      </c>
      <c r="F4" s="43">
        <f>'ieavde 2 posms'!Q4:Q7</f>
        <v>2</v>
      </c>
      <c r="G4" s="43">
        <f>'ieavde 2 posms'!AH4:AH7</f>
        <v>1</v>
      </c>
      <c r="H4" s="56">
        <f>+D4+F4</f>
        <v>3</v>
      </c>
      <c r="I4" s="56">
        <f>+E4+G4</f>
        <v>2</v>
      </c>
      <c r="J4" s="43">
        <f>RANK(H4,$H$4:$H$75,1)</f>
        <v>1</v>
      </c>
      <c r="K4" s="43">
        <f>RANK(I4,$I$4:$I$75,1)</f>
        <v>1</v>
      </c>
      <c r="L4" s="55">
        <f>J4+K4</f>
        <v>2</v>
      </c>
      <c r="M4" s="55">
        <f>RANK(L4,$L$4:$L$75,1)</f>
        <v>1</v>
      </c>
    </row>
    <row r="5" spans="1:13" x14ac:dyDescent="0.35">
      <c r="A5" s="30">
        <f>'ieavde 1 posms'!A5</f>
        <v>2</v>
      </c>
      <c r="B5" s="43"/>
      <c r="C5" s="30" t="str">
        <f>'ieavde 1 posms'!C5</f>
        <v>Gints Šulcs</v>
      </c>
      <c r="D5" s="43"/>
      <c r="E5" s="43"/>
      <c r="F5" s="43"/>
      <c r="G5" s="43"/>
      <c r="H5" s="56"/>
      <c r="I5" s="56"/>
      <c r="J5" s="43"/>
      <c r="K5" s="43"/>
      <c r="L5" s="55"/>
      <c r="M5" s="55"/>
    </row>
    <row r="6" spans="1:13" x14ac:dyDescent="0.35">
      <c r="A6" s="30">
        <f>'ieavde 1 posms'!A6</f>
        <v>3</v>
      </c>
      <c r="B6" s="43"/>
      <c r="C6" s="30" t="str">
        <f>'ieavde 1 posms'!C6</f>
        <v xml:space="preserve">Mārcis Dzērve                 </v>
      </c>
      <c r="D6" s="43"/>
      <c r="E6" s="43"/>
      <c r="F6" s="43"/>
      <c r="G6" s="43"/>
      <c r="H6" s="56"/>
      <c r="I6" s="56"/>
      <c r="J6" s="43"/>
      <c r="K6" s="43"/>
      <c r="L6" s="55"/>
      <c r="M6" s="55"/>
    </row>
    <row r="7" spans="1:13" x14ac:dyDescent="0.35">
      <c r="A7" s="30">
        <f>'ieavde 1 posms'!A7</f>
        <v>4</v>
      </c>
      <c r="B7" s="43"/>
      <c r="C7" s="30" t="str">
        <f>'ieavde 1 posms'!C7</f>
        <v xml:space="preserve">Artūrs Rozenbergs           </v>
      </c>
      <c r="D7" s="43"/>
      <c r="E7" s="43"/>
      <c r="F7" s="43"/>
      <c r="G7" s="43"/>
      <c r="H7" s="56"/>
      <c r="I7" s="56"/>
      <c r="J7" s="43"/>
      <c r="K7" s="43"/>
      <c r="L7" s="55"/>
      <c r="M7" s="55"/>
    </row>
    <row r="8" spans="1:13" x14ac:dyDescent="0.35">
      <c r="A8" s="30">
        <f>'ieavde 1 posms'!A8</f>
        <v>5</v>
      </c>
      <c r="B8" s="43" t="str">
        <f>'ieavde 1 posms'!B8:B11</f>
        <v>Predator</v>
      </c>
      <c r="C8" s="30" t="str">
        <f>'ieavde 1 posms'!C8</f>
        <v>Vitālijs Gončerovs</v>
      </c>
      <c r="D8" s="43">
        <f>'ieavde 1 posms'!Q8:Q11</f>
        <v>10</v>
      </c>
      <c r="E8" s="43">
        <f>'ieavde 1 posms'!AH8:AH11</f>
        <v>7</v>
      </c>
      <c r="F8" s="43">
        <f>'ieavde 2 posms'!Q8:Q11</f>
        <v>10</v>
      </c>
      <c r="G8" s="43">
        <f>'ieavde 2 posms'!AH8:AH11</f>
        <v>10</v>
      </c>
      <c r="H8" s="56">
        <f t="shared" ref="H8" si="0">+D8+F8</f>
        <v>20</v>
      </c>
      <c r="I8" s="56">
        <f t="shared" ref="I8" si="1">+E8+G8</f>
        <v>17</v>
      </c>
      <c r="J8" s="43">
        <f t="shared" ref="J8" si="2">RANK(H8,$H$4:$H$75,1)</f>
        <v>11</v>
      </c>
      <c r="K8" s="43">
        <f t="shared" ref="K8" si="3">RANK(I8,$I$4:$I$75,1)</f>
        <v>8</v>
      </c>
      <c r="L8" s="55">
        <f t="shared" ref="L8" si="4">J8+K8</f>
        <v>19</v>
      </c>
      <c r="M8" s="55">
        <f t="shared" ref="M8" si="5">RANK(L8,$L$4:$L$75,1)</f>
        <v>10</v>
      </c>
    </row>
    <row r="9" spans="1:13" x14ac:dyDescent="0.35">
      <c r="A9" s="30">
        <f>'ieavde 1 posms'!A9</f>
        <v>6</v>
      </c>
      <c r="B9" s="43"/>
      <c r="C9" s="30" t="str">
        <f>'ieavde 1 posms'!C9</f>
        <v>Valērijs Pavlovs</v>
      </c>
      <c r="D9" s="43"/>
      <c r="E9" s="43"/>
      <c r="F9" s="43"/>
      <c r="G9" s="43"/>
      <c r="H9" s="56"/>
      <c r="I9" s="56"/>
      <c r="J9" s="43"/>
      <c r="K9" s="43"/>
      <c r="L9" s="55"/>
      <c r="M9" s="55"/>
    </row>
    <row r="10" spans="1:13" x14ac:dyDescent="0.35">
      <c r="A10" s="30">
        <f>'ieavde 1 posms'!A10</f>
        <v>7</v>
      </c>
      <c r="B10" s="43"/>
      <c r="C10" s="30" t="str">
        <f>'ieavde 1 posms'!C10</f>
        <v>Artjoms Bakuļins</v>
      </c>
      <c r="D10" s="43"/>
      <c r="E10" s="43"/>
      <c r="F10" s="43"/>
      <c r="G10" s="43"/>
      <c r="H10" s="56"/>
      <c r="I10" s="56"/>
      <c r="J10" s="43"/>
      <c r="K10" s="43"/>
      <c r="L10" s="55"/>
      <c r="M10" s="55"/>
    </row>
    <row r="11" spans="1:13" x14ac:dyDescent="0.35">
      <c r="A11" s="30">
        <f>'ieavde 1 posms'!A11</f>
        <v>8</v>
      </c>
      <c r="B11" s="43"/>
      <c r="C11" s="30" t="str">
        <f>'ieavde 1 posms'!C11</f>
        <v>Nikolajs Bakuļins</v>
      </c>
      <c r="D11" s="43"/>
      <c r="E11" s="43"/>
      <c r="F11" s="43"/>
      <c r="G11" s="43"/>
      <c r="H11" s="56"/>
      <c r="I11" s="56"/>
      <c r="J11" s="43"/>
      <c r="K11" s="43"/>
      <c r="L11" s="55"/>
      <c r="M11" s="55"/>
    </row>
    <row r="12" spans="1:13" x14ac:dyDescent="0.35">
      <c r="A12" s="30">
        <f>'ieavde 1 posms'!A12</f>
        <v>9</v>
      </c>
      <c r="B12" s="43" t="str">
        <f>'ieavde 1 posms'!B12:B15</f>
        <v>Slapjie Kalēti (Dienvidkurzeme)</v>
      </c>
      <c r="C12" s="30" t="str">
        <f>'ieavde 1 posms'!C12</f>
        <v>Arnis Indriksons</v>
      </c>
      <c r="D12" s="43">
        <f>'ieavde 1 posms'!Q12:Q15</f>
        <v>3</v>
      </c>
      <c r="E12" s="43">
        <f>'ieavde 1 posms'!AH12:AH15</f>
        <v>6</v>
      </c>
      <c r="F12" s="43">
        <f>'ieavde 2 posms'!Q12:Q15</f>
        <v>1</v>
      </c>
      <c r="G12" s="43">
        <f>'ieavde 2 posms'!AH12:AH15</f>
        <v>2</v>
      </c>
      <c r="H12" s="56">
        <f t="shared" ref="H12" si="6">+D12+F12</f>
        <v>4</v>
      </c>
      <c r="I12" s="56">
        <f t="shared" ref="I12" si="7">+E12+G12</f>
        <v>8</v>
      </c>
      <c r="J12" s="43">
        <f t="shared" ref="J12" si="8">RANK(H12,$H$4:$H$75,1)</f>
        <v>2</v>
      </c>
      <c r="K12" s="43">
        <f t="shared" ref="K12" si="9">RANK(I12,$I$4:$I$75,1)</f>
        <v>3</v>
      </c>
      <c r="L12" s="55">
        <f t="shared" ref="L12" si="10">J12+K12</f>
        <v>5</v>
      </c>
      <c r="M12" s="55">
        <f t="shared" ref="M12" si="11">RANK(L12,$L$4:$L$75,1)</f>
        <v>2</v>
      </c>
    </row>
    <row r="13" spans="1:13" x14ac:dyDescent="0.35">
      <c r="A13" s="30">
        <f>'ieavde 1 posms'!A13</f>
        <v>10</v>
      </c>
      <c r="B13" s="43"/>
      <c r="C13" s="30" t="str">
        <f>'ieavde 1 posms'!C13</f>
        <v>Guntis Krūze</v>
      </c>
      <c r="D13" s="43"/>
      <c r="E13" s="43"/>
      <c r="F13" s="43"/>
      <c r="G13" s="43"/>
      <c r="H13" s="56"/>
      <c r="I13" s="56"/>
      <c r="J13" s="43"/>
      <c r="K13" s="43"/>
      <c r="L13" s="55"/>
      <c r="M13" s="55"/>
    </row>
    <row r="14" spans="1:13" x14ac:dyDescent="0.35">
      <c r="A14" s="30">
        <f>'ieavde 1 posms'!A14</f>
        <v>11</v>
      </c>
      <c r="B14" s="43"/>
      <c r="C14" s="30" t="str">
        <f>'ieavde 1 posms'!C14</f>
        <v xml:space="preserve">Ģirts Ločmelis                            </v>
      </c>
      <c r="D14" s="43"/>
      <c r="E14" s="43"/>
      <c r="F14" s="43"/>
      <c r="G14" s="43"/>
      <c r="H14" s="56"/>
      <c r="I14" s="56"/>
      <c r="J14" s="43"/>
      <c r="K14" s="43"/>
      <c r="L14" s="55"/>
      <c r="M14" s="55"/>
    </row>
    <row r="15" spans="1:13" x14ac:dyDescent="0.35">
      <c r="A15" s="30">
        <f>'ieavde 1 posms'!A15</f>
        <v>12</v>
      </c>
      <c r="B15" s="43"/>
      <c r="C15" s="30" t="str">
        <f>'ieavde 1 posms'!C15</f>
        <v xml:space="preserve">Dainis Viršilas       </v>
      </c>
      <c r="D15" s="43"/>
      <c r="E15" s="43"/>
      <c r="F15" s="43"/>
      <c r="G15" s="43"/>
      <c r="H15" s="56"/>
      <c r="I15" s="56"/>
      <c r="J15" s="43"/>
      <c r="K15" s="43"/>
      <c r="L15" s="55"/>
      <c r="M15" s="55"/>
    </row>
    <row r="16" spans="1:13" x14ac:dyDescent="0.35">
      <c r="A16" s="30">
        <f>'ieavde 1 posms'!A16</f>
        <v>13</v>
      </c>
      <c r="B16" s="43" t="str">
        <f>'ieavde 1 posms'!B16:B19</f>
        <v>Priekule (Dienvidkurzeme)</v>
      </c>
      <c r="C16" s="30" t="str">
        <f>'ieavde 1 posms'!C16</f>
        <v>Andris Razma</v>
      </c>
      <c r="D16" s="43">
        <f>'ieavde 1 posms'!Q16:Q19</f>
        <v>2</v>
      </c>
      <c r="E16" s="43">
        <f>'ieavde 1 posms'!AH16:AH19</f>
        <v>10</v>
      </c>
      <c r="F16" s="43">
        <f>'ieavde 2 posms'!Q16:Q19</f>
        <v>5</v>
      </c>
      <c r="G16" s="43">
        <f>'ieavde 2 posms'!AH16:AH19</f>
        <v>9</v>
      </c>
      <c r="H16" s="56">
        <f t="shared" ref="H16" si="12">+D16+F16</f>
        <v>7</v>
      </c>
      <c r="I16" s="56">
        <f t="shared" ref="I16" si="13">+E16+G16</f>
        <v>19</v>
      </c>
      <c r="J16" s="43">
        <f t="shared" ref="J16" si="14">RANK(H16,$H$4:$H$75,1)</f>
        <v>3</v>
      </c>
      <c r="K16" s="43">
        <f t="shared" ref="K16" si="15">RANK(I16,$I$4:$I$75,1)</f>
        <v>9</v>
      </c>
      <c r="L16" s="55">
        <f t="shared" ref="L16" si="16">J16+K16</f>
        <v>12</v>
      </c>
      <c r="M16" s="55">
        <f t="shared" ref="M16" si="17">RANK(L16,$L$4:$L$75,1)</f>
        <v>6</v>
      </c>
    </row>
    <row r="17" spans="1:13" x14ac:dyDescent="0.35">
      <c r="A17" s="30">
        <f>'ieavde 1 posms'!A17</f>
        <v>14</v>
      </c>
      <c r="B17" s="43"/>
      <c r="C17" s="30" t="str">
        <f>'ieavde 1 posms'!C17</f>
        <v>Aldis Juškevičs</v>
      </c>
      <c r="D17" s="43"/>
      <c r="E17" s="43"/>
      <c r="F17" s="43"/>
      <c r="G17" s="43"/>
      <c r="H17" s="56"/>
      <c r="I17" s="56"/>
      <c r="J17" s="43"/>
      <c r="K17" s="43"/>
      <c r="L17" s="55"/>
      <c r="M17" s="55"/>
    </row>
    <row r="18" spans="1:13" x14ac:dyDescent="0.35">
      <c r="A18" s="30">
        <f>'ieavde 1 posms'!A18</f>
        <v>15</v>
      </c>
      <c r="B18" s="43"/>
      <c r="C18" s="30" t="str">
        <f>'ieavde 1 posms'!C18</f>
        <v>Atis Andersons</v>
      </c>
      <c r="D18" s="43"/>
      <c r="E18" s="43"/>
      <c r="F18" s="43"/>
      <c r="G18" s="43"/>
      <c r="H18" s="56"/>
      <c r="I18" s="56"/>
      <c r="J18" s="43"/>
      <c r="K18" s="43"/>
      <c r="L18" s="55"/>
      <c r="M18" s="55"/>
    </row>
    <row r="19" spans="1:13" x14ac:dyDescent="0.35">
      <c r="A19" s="30">
        <f>'ieavde 1 posms'!A19</f>
        <v>16</v>
      </c>
      <c r="B19" s="43"/>
      <c r="C19" s="30" t="str">
        <f>'ieavde 1 posms'!C19</f>
        <v>Pēteris Svars/Didzis Puters</v>
      </c>
      <c r="D19" s="43"/>
      <c r="E19" s="43"/>
      <c r="F19" s="43"/>
      <c r="G19" s="43"/>
      <c r="H19" s="56"/>
      <c r="I19" s="56"/>
      <c r="J19" s="43"/>
      <c r="K19" s="43"/>
      <c r="L19" s="55"/>
      <c r="M19" s="55"/>
    </row>
    <row r="20" spans="1:13" x14ac:dyDescent="0.35">
      <c r="A20" s="30">
        <f>'ieavde 1 posms'!A20</f>
        <v>17</v>
      </c>
      <c r="B20" s="43" t="str">
        <f>'ieavde 1 posms'!B20:B23</f>
        <v>Mārgrūbe</v>
      </c>
      <c r="C20" s="30" t="str">
        <f>'ieavde 1 posms'!C20</f>
        <v>Andris Mucenieks</v>
      </c>
      <c r="D20" s="43">
        <f>'ieavde 1 posms'!Q20:Q23</f>
        <v>11</v>
      </c>
      <c r="E20" s="43">
        <f>'ieavde 1 posms'!AH20:AH23</f>
        <v>4</v>
      </c>
      <c r="F20" s="43">
        <f>'ieavde 2 posms'!Q20:Q23</f>
        <v>16</v>
      </c>
      <c r="G20" s="43">
        <f>'ieavde 2 posms'!AH20:AH23</f>
        <v>16</v>
      </c>
      <c r="H20" s="56">
        <f t="shared" ref="H20" si="18">+D20+F20</f>
        <v>27</v>
      </c>
      <c r="I20" s="56">
        <f t="shared" ref="I20" si="19">+E20+G20</f>
        <v>20</v>
      </c>
      <c r="J20" s="43">
        <f t="shared" ref="J20" si="20">RANK(H20,$H$4:$H$75,1)</f>
        <v>13</v>
      </c>
      <c r="K20" s="43">
        <f t="shared" ref="K20" si="21">RANK(I20,$I$4:$I$75,1)</f>
        <v>11</v>
      </c>
      <c r="L20" s="55">
        <f t="shared" ref="L20" si="22">J20+K20</f>
        <v>24</v>
      </c>
      <c r="M20" s="55">
        <f t="shared" ref="M20" si="23">RANK(L20,$L$4:$L$75,1)</f>
        <v>13</v>
      </c>
    </row>
    <row r="21" spans="1:13" x14ac:dyDescent="0.35">
      <c r="A21" s="30">
        <f>'ieavde 1 posms'!A21</f>
        <v>18</v>
      </c>
      <c r="B21" s="43"/>
      <c r="C21" s="30" t="str">
        <f>'ieavde 1 posms'!C21</f>
        <v>Vadims Petrjakovs</v>
      </c>
      <c r="D21" s="43"/>
      <c r="E21" s="43"/>
      <c r="F21" s="43"/>
      <c r="G21" s="43"/>
      <c r="H21" s="56"/>
      <c r="I21" s="56"/>
      <c r="J21" s="43"/>
      <c r="K21" s="43"/>
      <c r="L21" s="55"/>
      <c r="M21" s="55"/>
    </row>
    <row r="22" spans="1:13" x14ac:dyDescent="0.35">
      <c r="A22" s="30">
        <f>'ieavde 1 posms'!A22</f>
        <v>19</v>
      </c>
      <c r="B22" s="43"/>
      <c r="C22" s="30" t="str">
        <f>'ieavde 1 posms'!C22</f>
        <v>Edgars Stiķis</v>
      </c>
      <c r="D22" s="43"/>
      <c r="E22" s="43"/>
      <c r="F22" s="43"/>
      <c r="G22" s="43"/>
      <c r="H22" s="56"/>
      <c r="I22" s="56"/>
      <c r="J22" s="43"/>
      <c r="K22" s="43"/>
      <c r="L22" s="55"/>
      <c r="M22" s="55"/>
    </row>
    <row r="23" spans="1:13" x14ac:dyDescent="0.35">
      <c r="A23" s="30">
        <f>'ieavde 1 posms'!A23</f>
        <v>20</v>
      </c>
      <c r="B23" s="43"/>
      <c r="C23" s="30" t="str">
        <f>'ieavde 1 posms'!C23</f>
        <v>Dainis Arbidāns</v>
      </c>
      <c r="D23" s="43"/>
      <c r="E23" s="43"/>
      <c r="F23" s="43"/>
      <c r="G23" s="43"/>
      <c r="H23" s="56"/>
      <c r="I23" s="56"/>
      <c r="J23" s="43"/>
      <c r="K23" s="43"/>
      <c r="L23" s="55"/>
      <c r="M23" s="55"/>
    </row>
    <row r="24" spans="1:13" x14ac:dyDescent="0.35">
      <c r="A24" s="30">
        <f>'ieavde 1 posms'!A24</f>
        <v>21</v>
      </c>
      <c r="B24" s="43" t="str">
        <f>'ieavde 1 posms'!B24:B27</f>
        <v>Mērsrags</v>
      </c>
      <c r="C24" s="30" t="str">
        <f>'ieavde 1 posms'!C24</f>
        <v xml:space="preserve">Oskars Apsītis                            </v>
      </c>
      <c r="D24" s="43">
        <f>'ieavde 1 posms'!Q24:Q27</f>
        <v>5</v>
      </c>
      <c r="E24" s="43">
        <f>'ieavde 1 posms'!AH24:AH27</f>
        <v>2</v>
      </c>
      <c r="F24" s="43">
        <f>'ieavde 2 posms'!Q24:Q27</f>
        <v>6</v>
      </c>
      <c r="G24" s="43">
        <f>'ieavde 2 posms'!AH24:AH27</f>
        <v>6</v>
      </c>
      <c r="H24" s="56">
        <f t="shared" ref="H24" si="24">+D24+F24</f>
        <v>11</v>
      </c>
      <c r="I24" s="56">
        <f t="shared" ref="I24" si="25">+E24+G24</f>
        <v>8</v>
      </c>
      <c r="J24" s="43">
        <f t="shared" ref="J24" si="26">RANK(H24,$H$4:$H$75,1)</f>
        <v>5</v>
      </c>
      <c r="K24" s="43">
        <f t="shared" ref="K24" si="27">RANK(I24,$I$4:$I$75,1)</f>
        <v>3</v>
      </c>
      <c r="L24" s="55">
        <f t="shared" ref="L24" si="28">J24+K24</f>
        <v>8</v>
      </c>
      <c r="M24" s="55">
        <f t="shared" ref="M24" si="29">RANK(L24,$L$4:$L$75,1)</f>
        <v>3</v>
      </c>
    </row>
    <row r="25" spans="1:13" x14ac:dyDescent="0.35">
      <c r="A25" s="30">
        <f>'ieavde 1 posms'!A25</f>
        <v>22</v>
      </c>
      <c r="B25" s="43"/>
      <c r="C25" s="30" t="str">
        <f>'ieavde 1 posms'!C25</f>
        <v xml:space="preserve">Uldis Zutis                       </v>
      </c>
      <c r="D25" s="43"/>
      <c r="E25" s="43"/>
      <c r="F25" s="43"/>
      <c r="G25" s="43"/>
      <c r="H25" s="56"/>
      <c r="I25" s="56"/>
      <c r="J25" s="43"/>
      <c r="K25" s="43"/>
      <c r="L25" s="55"/>
      <c r="M25" s="55"/>
    </row>
    <row r="26" spans="1:13" x14ac:dyDescent="0.35">
      <c r="A26" s="30">
        <f>'ieavde 1 posms'!A26</f>
        <v>23</v>
      </c>
      <c r="B26" s="43"/>
      <c r="C26" s="30" t="str">
        <f>'ieavde 1 posms'!C26</f>
        <v xml:space="preserve">Ingus Šaudens                          </v>
      </c>
      <c r="D26" s="43"/>
      <c r="E26" s="43"/>
      <c r="F26" s="43"/>
      <c r="G26" s="43"/>
      <c r="H26" s="56"/>
      <c r="I26" s="56"/>
      <c r="J26" s="43"/>
      <c r="K26" s="43"/>
      <c r="L26" s="55"/>
      <c r="M26" s="55"/>
    </row>
    <row r="27" spans="1:13" x14ac:dyDescent="0.35">
      <c r="A27" s="30">
        <f>'ieavde 1 posms'!A27</f>
        <v>24</v>
      </c>
      <c r="B27" s="43"/>
      <c r="C27" s="30" t="str">
        <f>'ieavde 1 posms'!C27</f>
        <v>Mārtiņš Freibergs</v>
      </c>
      <c r="D27" s="43"/>
      <c r="E27" s="43"/>
      <c r="F27" s="43"/>
      <c r="G27" s="43"/>
      <c r="H27" s="56"/>
      <c r="I27" s="56"/>
      <c r="J27" s="43"/>
      <c r="K27" s="43"/>
      <c r="L27" s="55"/>
      <c r="M27" s="55"/>
    </row>
    <row r="28" spans="1:13" x14ac:dyDescent="0.35">
      <c r="A28" s="30">
        <f>'ieavde 1 posms'!A28</f>
        <v>25</v>
      </c>
      <c r="B28" s="43" t="str">
        <f>'ieavde 1 posms'!B28:B31</f>
        <v>Jelgava</v>
      </c>
      <c r="C28" s="30" t="str">
        <f>'ieavde 1 posms'!C28</f>
        <v>Aldas Navickas/Ivars Morozs</v>
      </c>
      <c r="D28" s="43">
        <f>'ieavde 1 posms'!Q28:Q31</f>
        <v>8</v>
      </c>
      <c r="E28" s="43">
        <f>'ieavde 1 posms'!AH28:AH31</f>
        <v>12</v>
      </c>
      <c r="F28" s="43">
        <f>'ieavde 2 posms'!Q28:Q31</f>
        <v>9</v>
      </c>
      <c r="G28" s="43">
        <f>'ieavde 2 posms'!AH28:AH31</f>
        <v>12</v>
      </c>
      <c r="H28" s="56">
        <f t="shared" ref="H28" si="30">+D28+F28</f>
        <v>17</v>
      </c>
      <c r="I28" s="56">
        <f t="shared" ref="I28" si="31">+E28+G28</f>
        <v>24</v>
      </c>
      <c r="J28" s="43">
        <f t="shared" ref="J28" si="32">RANK(H28,$H$4:$H$75,1)</f>
        <v>9</v>
      </c>
      <c r="K28" s="43">
        <f t="shared" ref="K28" si="33">RANK(I28,$I$4:$I$75,1)</f>
        <v>13</v>
      </c>
      <c r="L28" s="55">
        <f t="shared" ref="L28" si="34">J28+K28</f>
        <v>22</v>
      </c>
      <c r="M28" s="55">
        <f t="shared" ref="M28" si="35">RANK(L28,$L$4:$L$75,1)</f>
        <v>12</v>
      </c>
    </row>
    <row r="29" spans="1:13" x14ac:dyDescent="0.35">
      <c r="A29" s="30">
        <f>'ieavde 1 posms'!A29</f>
        <v>26</v>
      </c>
      <c r="B29" s="43"/>
      <c r="C29" s="30" t="str">
        <f>'ieavde 1 posms'!C29</f>
        <v xml:space="preserve">Dainis Lašins            </v>
      </c>
      <c r="D29" s="43"/>
      <c r="E29" s="43"/>
      <c r="F29" s="43"/>
      <c r="G29" s="43"/>
      <c r="H29" s="56"/>
      <c r="I29" s="56"/>
      <c r="J29" s="43"/>
      <c r="K29" s="43"/>
      <c r="L29" s="55"/>
      <c r="M29" s="55"/>
    </row>
    <row r="30" spans="1:13" x14ac:dyDescent="0.35">
      <c r="A30" s="30">
        <f>'ieavde 1 posms'!A30</f>
        <v>27</v>
      </c>
      <c r="B30" s="43"/>
      <c r="C30" s="30" t="str">
        <f>'ieavde 1 posms'!C30</f>
        <v>Intars Rakovskis</v>
      </c>
      <c r="D30" s="43"/>
      <c r="E30" s="43"/>
      <c r="F30" s="43"/>
      <c r="G30" s="43"/>
      <c r="H30" s="56"/>
      <c r="I30" s="56"/>
      <c r="J30" s="43"/>
      <c r="K30" s="43"/>
      <c r="L30" s="55"/>
      <c r="M30" s="55"/>
    </row>
    <row r="31" spans="1:13" x14ac:dyDescent="0.35">
      <c r="A31" s="30">
        <f>'ieavde 1 posms'!A31</f>
        <v>28</v>
      </c>
      <c r="B31" s="43"/>
      <c r="C31" s="30" t="str">
        <f>'ieavde 1 posms'!C31</f>
        <v>Sendijs Leitāns</v>
      </c>
      <c r="D31" s="43"/>
      <c r="E31" s="43"/>
      <c r="F31" s="43"/>
      <c r="G31" s="43"/>
      <c r="H31" s="56"/>
      <c r="I31" s="56"/>
      <c r="J31" s="43"/>
      <c r="K31" s="43"/>
      <c r="L31" s="55"/>
      <c r="M31" s="55"/>
    </row>
    <row r="32" spans="1:13" x14ac:dyDescent="0.35">
      <c r="A32" s="30">
        <f>'ieavde 1 posms'!A32</f>
        <v>29</v>
      </c>
      <c r="B32" s="43" t="str">
        <f>'ieavde 1 posms'!B32:B35</f>
        <v>Zebra Master</v>
      </c>
      <c r="C32" s="30" t="str">
        <f>'ieavde 1 posms'!C32</f>
        <v>Staņislavs Pinka</v>
      </c>
      <c r="D32" s="43">
        <f>'ieavde 1 posms'!Q32:Q35</f>
        <v>7</v>
      </c>
      <c r="E32" s="43">
        <f>'ieavde 1 posms'!AH32:AH35</f>
        <v>11</v>
      </c>
      <c r="F32" s="43">
        <f>'ieavde 2 posms'!Q32:Q35</f>
        <v>3</v>
      </c>
      <c r="G32" s="43">
        <f>'ieavde 2 posms'!AH32:AH35</f>
        <v>3</v>
      </c>
      <c r="H32" s="56">
        <f t="shared" ref="H32" si="36">+D32+F32</f>
        <v>10</v>
      </c>
      <c r="I32" s="56">
        <f t="shared" ref="I32" si="37">+E32+G32</f>
        <v>14</v>
      </c>
      <c r="J32" s="43">
        <f t="shared" ref="J32" si="38">RANK(H32,$H$4:$H$75,1)</f>
        <v>4</v>
      </c>
      <c r="K32" s="43">
        <f t="shared" ref="K32" si="39">RANK(I32,$I$4:$I$75,1)</f>
        <v>6</v>
      </c>
      <c r="L32" s="55">
        <f t="shared" ref="L32" si="40">J32+K32</f>
        <v>10</v>
      </c>
      <c r="M32" s="55">
        <f t="shared" ref="M32" si="41">RANK(L32,$L$4:$L$75,1)</f>
        <v>4</v>
      </c>
    </row>
    <row r="33" spans="1:13" x14ac:dyDescent="0.35">
      <c r="A33" s="30">
        <f>'ieavde 1 posms'!A33</f>
        <v>30</v>
      </c>
      <c r="B33" s="43"/>
      <c r="C33" s="30" t="str">
        <f>'ieavde 1 posms'!C33</f>
        <v>Deniss Ozols</v>
      </c>
      <c r="D33" s="43"/>
      <c r="E33" s="43"/>
      <c r="F33" s="43"/>
      <c r="G33" s="43"/>
      <c r="H33" s="56"/>
      <c r="I33" s="56"/>
      <c r="J33" s="43"/>
      <c r="K33" s="43"/>
      <c r="L33" s="55"/>
      <c r="M33" s="55"/>
    </row>
    <row r="34" spans="1:13" x14ac:dyDescent="0.35">
      <c r="A34" s="30">
        <f>'ieavde 1 posms'!A34</f>
        <v>31</v>
      </c>
      <c r="B34" s="43"/>
      <c r="C34" s="30" t="str">
        <f>'ieavde 1 posms'!C34</f>
        <v>Andrejs Ļubimovs</v>
      </c>
      <c r="D34" s="43"/>
      <c r="E34" s="43"/>
      <c r="F34" s="43"/>
      <c r="G34" s="43"/>
      <c r="H34" s="56"/>
      <c r="I34" s="56"/>
      <c r="J34" s="43"/>
      <c r="K34" s="43"/>
      <c r="L34" s="55"/>
      <c r="M34" s="55"/>
    </row>
    <row r="35" spans="1:13" x14ac:dyDescent="0.35">
      <c r="A35" s="30">
        <f>'ieavde 1 posms'!A35</f>
        <v>32</v>
      </c>
      <c r="B35" s="43"/>
      <c r="C35" s="30" t="str">
        <f>'ieavde 1 posms'!C35</f>
        <v>Vladislavs Ļubimovs</v>
      </c>
      <c r="D35" s="43"/>
      <c r="E35" s="43"/>
      <c r="F35" s="43"/>
      <c r="G35" s="43"/>
      <c r="H35" s="56"/>
      <c r="I35" s="56"/>
      <c r="J35" s="43"/>
      <c r="K35" s="43"/>
      <c r="L35" s="55"/>
      <c r="M35" s="55"/>
    </row>
    <row r="36" spans="1:13" x14ac:dyDescent="0.35">
      <c r="A36" s="30">
        <f>'ieavde 1 posms'!A36</f>
        <v>33</v>
      </c>
      <c r="B36" s="43" t="str">
        <f>'ieavde 1 posms'!B36:B39</f>
        <v>Den Basta Fiskaren</v>
      </c>
      <c r="C36" s="30" t="str">
        <f>'ieavde 1 posms'!C36</f>
        <v>Artūrs Dzeguze</v>
      </c>
      <c r="D36" s="43">
        <f>'ieavde 1 posms'!Q36:Q39</f>
        <v>3</v>
      </c>
      <c r="E36" s="43">
        <f>'ieavde 1 posms'!AH36:AH39</f>
        <v>3</v>
      </c>
      <c r="F36" s="43">
        <f>'ieavde 2 posms'!Q36:Q39</f>
        <v>12</v>
      </c>
      <c r="G36" s="43">
        <f>'ieavde 2 posms'!AH36:AH39</f>
        <v>4</v>
      </c>
      <c r="H36" s="56">
        <f t="shared" ref="H36" si="42">+D36+F36</f>
        <v>15</v>
      </c>
      <c r="I36" s="56">
        <f t="shared" ref="I36" si="43">+E36+G36</f>
        <v>7</v>
      </c>
      <c r="J36" s="43">
        <f t="shared" ref="J36" si="44">RANK(H36,$H$4:$H$75,1)</f>
        <v>8</v>
      </c>
      <c r="K36" s="43">
        <f t="shared" ref="K36" si="45">RANK(I36,$I$4:$I$75,1)</f>
        <v>2</v>
      </c>
      <c r="L36" s="55">
        <f t="shared" ref="L36" si="46">J36+K36</f>
        <v>10</v>
      </c>
      <c r="M36" s="55">
        <f t="shared" ref="M36" si="47">RANK(L36,$L$4:$L$75,1)</f>
        <v>4</v>
      </c>
    </row>
    <row r="37" spans="1:13" x14ac:dyDescent="0.35">
      <c r="A37" s="30">
        <f>'ieavde 1 posms'!A37</f>
        <v>34</v>
      </c>
      <c r="B37" s="43"/>
      <c r="C37" s="30" t="str">
        <f>'ieavde 1 posms'!C37</f>
        <v>Edijs Jok,Andris Mihailskis</v>
      </c>
      <c r="D37" s="43"/>
      <c r="E37" s="43"/>
      <c r="F37" s="43"/>
      <c r="G37" s="43"/>
      <c r="H37" s="56"/>
      <c r="I37" s="56"/>
      <c r="J37" s="43"/>
      <c r="K37" s="43"/>
      <c r="L37" s="55"/>
      <c r="M37" s="55"/>
    </row>
    <row r="38" spans="1:13" x14ac:dyDescent="0.35">
      <c r="A38" s="30">
        <f>'ieavde 1 posms'!A38</f>
        <v>35</v>
      </c>
      <c r="B38" s="43"/>
      <c r="C38" s="30" t="str">
        <f>'ieavde 1 posms'!C38</f>
        <v>Sandris Mertens</v>
      </c>
      <c r="D38" s="43"/>
      <c r="E38" s="43"/>
      <c r="F38" s="43"/>
      <c r="G38" s="43"/>
      <c r="H38" s="56"/>
      <c r="I38" s="56"/>
      <c r="J38" s="43"/>
      <c r="K38" s="43"/>
      <c r="L38" s="55"/>
      <c r="M38" s="55"/>
    </row>
    <row r="39" spans="1:13" x14ac:dyDescent="0.35">
      <c r="A39" s="30">
        <f>'ieavde 1 posms'!A39</f>
        <v>36</v>
      </c>
      <c r="B39" s="43"/>
      <c r="C39" s="30" t="str">
        <f>'ieavde 1 posms'!C39</f>
        <v>Haralds Ruduks</v>
      </c>
      <c r="D39" s="43"/>
      <c r="E39" s="43"/>
      <c r="F39" s="43"/>
      <c r="G39" s="43"/>
      <c r="H39" s="56"/>
      <c r="I39" s="56"/>
      <c r="J39" s="43"/>
      <c r="K39" s="43"/>
      <c r="L39" s="55"/>
      <c r="M39" s="55"/>
    </row>
    <row r="40" spans="1:13" x14ac:dyDescent="0.35">
      <c r="A40" s="30">
        <f>'ieavde 1 posms'!A40</f>
        <v>37</v>
      </c>
      <c r="B40" s="43" t="str">
        <f>'ieavde 1 posms'!B40:B43</f>
        <v>SLAMPE</v>
      </c>
      <c r="C40" s="30" t="str">
        <f>'ieavde 1 posms'!C40</f>
        <v>Artis Akmanis</v>
      </c>
      <c r="D40" s="43">
        <f>'ieavde 1 posms'!Q40:Q43</f>
        <v>6</v>
      </c>
      <c r="E40" s="43">
        <f>'ieavde 1 posms'!AH40:AH43</f>
        <v>5</v>
      </c>
      <c r="F40" s="43">
        <f>'ieavde 2 posms'!Q40:Q43</f>
        <v>8</v>
      </c>
      <c r="G40" s="43">
        <f>'ieavde 2 posms'!AH40:AH43</f>
        <v>8</v>
      </c>
      <c r="H40" s="56">
        <f t="shared" ref="H40" si="48">+D40+F40</f>
        <v>14</v>
      </c>
      <c r="I40" s="56">
        <f t="shared" ref="I40" si="49">+E40+G40</f>
        <v>13</v>
      </c>
      <c r="J40" s="43">
        <f t="shared" ref="J40" si="50">RANK(H40,$H$4:$H$75,1)</f>
        <v>7</v>
      </c>
      <c r="K40" s="43">
        <f t="shared" ref="K40" si="51">RANK(I40,$I$4:$I$75,1)</f>
        <v>5</v>
      </c>
      <c r="L40" s="55">
        <f t="shared" ref="L40" si="52">J40+K40</f>
        <v>12</v>
      </c>
      <c r="M40" s="55">
        <f t="shared" ref="M40" si="53">RANK(L40,$L$4:$L$75,1)</f>
        <v>6</v>
      </c>
    </row>
    <row r="41" spans="1:13" x14ac:dyDescent="0.35">
      <c r="A41" s="30">
        <f>'ieavde 1 posms'!A41</f>
        <v>38</v>
      </c>
      <c r="B41" s="43"/>
      <c r="C41" s="30" t="str">
        <f>'ieavde 1 posms'!C41</f>
        <v>Māris Ošķis</v>
      </c>
      <c r="D41" s="43"/>
      <c r="E41" s="43"/>
      <c r="F41" s="43"/>
      <c r="G41" s="43"/>
      <c r="H41" s="56"/>
      <c r="I41" s="56"/>
      <c r="J41" s="43"/>
      <c r="K41" s="43"/>
      <c r="L41" s="55"/>
      <c r="M41" s="55"/>
    </row>
    <row r="42" spans="1:13" x14ac:dyDescent="0.35">
      <c r="A42" s="30">
        <f>'ieavde 1 posms'!A42</f>
        <v>39</v>
      </c>
      <c r="B42" s="43"/>
      <c r="C42" s="30" t="str">
        <f>'ieavde 1 posms'!C42</f>
        <v xml:space="preserve"> Aldis Cīrulis</v>
      </c>
      <c r="D42" s="43"/>
      <c r="E42" s="43"/>
      <c r="F42" s="43"/>
      <c r="G42" s="43"/>
      <c r="H42" s="56"/>
      <c r="I42" s="56"/>
      <c r="J42" s="43"/>
      <c r="K42" s="43"/>
      <c r="L42" s="55"/>
      <c r="M42" s="55"/>
    </row>
    <row r="43" spans="1:13" x14ac:dyDescent="0.35">
      <c r="A43" s="30">
        <f>'ieavde 1 posms'!A43</f>
        <v>40</v>
      </c>
      <c r="B43" s="43"/>
      <c r="C43" s="30" t="str">
        <f>'ieavde 1 posms'!C43</f>
        <v>Viktors Melderis</v>
      </c>
      <c r="D43" s="43"/>
      <c r="E43" s="43"/>
      <c r="F43" s="43"/>
      <c r="G43" s="43"/>
      <c r="H43" s="56"/>
      <c r="I43" s="56"/>
      <c r="J43" s="43"/>
      <c r="K43" s="43"/>
      <c r="L43" s="55"/>
      <c r="M43" s="55"/>
    </row>
    <row r="44" spans="1:13" x14ac:dyDescent="0.35">
      <c r="A44" s="30">
        <f>'ieavde 1 posms'!A44</f>
        <v>41</v>
      </c>
      <c r="B44" s="43" t="str">
        <f>'ieavde 1 posms'!B44:B47</f>
        <v>Trīs dzīvnieki un Viņa</v>
      </c>
      <c r="C44" s="30" t="str">
        <f>'ieavde 1 posms'!C44</f>
        <v>Daiga Dejus</v>
      </c>
      <c r="D44" s="43">
        <f>'ieavde 1 posms'!Q44:Q47</f>
        <v>13</v>
      </c>
      <c r="E44" s="43">
        <f>'ieavde 1 posms'!AH44:AH47</f>
        <v>14</v>
      </c>
      <c r="F44" s="43">
        <f>'ieavde 2 posms'!Q44:Q47</f>
        <v>16</v>
      </c>
      <c r="G44" s="43">
        <f>'ieavde 2 posms'!AH44:AH47</f>
        <v>16</v>
      </c>
      <c r="H44" s="56">
        <f t="shared" ref="H44" si="54">+D44+F44</f>
        <v>29</v>
      </c>
      <c r="I44" s="56">
        <f t="shared" ref="I44" si="55">+E44+G44</f>
        <v>30</v>
      </c>
      <c r="J44" s="43">
        <f t="shared" ref="J44" si="56">RANK(H44,$H$4:$H$75,1)</f>
        <v>15</v>
      </c>
      <c r="K44" s="43">
        <f t="shared" ref="K44" si="57">RANK(I44,$I$4:$I$75,1)</f>
        <v>15</v>
      </c>
      <c r="L44" s="55">
        <f t="shared" ref="L44" si="58">J44+K44</f>
        <v>30</v>
      </c>
      <c r="M44" s="55">
        <f t="shared" ref="M44" si="59">RANK(L44,$L$4:$L$75,1)</f>
        <v>15</v>
      </c>
    </row>
    <row r="45" spans="1:13" x14ac:dyDescent="0.35">
      <c r="A45" s="30">
        <f>'ieavde 1 posms'!A45</f>
        <v>42</v>
      </c>
      <c r="B45" s="43"/>
      <c r="C45" s="30" t="str">
        <f>'ieavde 1 posms'!C45</f>
        <v>Edgars Dejus</v>
      </c>
      <c r="D45" s="43"/>
      <c r="E45" s="43"/>
      <c r="F45" s="43"/>
      <c r="G45" s="43"/>
      <c r="H45" s="56"/>
      <c r="I45" s="56"/>
      <c r="J45" s="43"/>
      <c r="K45" s="43"/>
      <c r="L45" s="55"/>
      <c r="M45" s="55"/>
    </row>
    <row r="46" spans="1:13" x14ac:dyDescent="0.35">
      <c r="A46" s="30">
        <f>'ieavde 1 posms'!A46</f>
        <v>43</v>
      </c>
      <c r="B46" s="43"/>
      <c r="C46" s="30" t="str">
        <f>'ieavde 1 posms'!C46</f>
        <v>Igors Kozakovs</v>
      </c>
      <c r="D46" s="43"/>
      <c r="E46" s="43"/>
      <c r="F46" s="43"/>
      <c r="G46" s="43"/>
      <c r="H46" s="56"/>
      <c r="I46" s="56"/>
      <c r="J46" s="43"/>
      <c r="K46" s="43"/>
      <c r="L46" s="55"/>
      <c r="M46" s="55"/>
    </row>
    <row r="47" spans="1:13" x14ac:dyDescent="0.35">
      <c r="A47" s="30">
        <f>'ieavde 1 posms'!A47</f>
        <v>44</v>
      </c>
      <c r="B47" s="43"/>
      <c r="C47" s="30" t="str">
        <f>'ieavde 1 posms'!C47</f>
        <v>Nauris Poikāns</v>
      </c>
      <c r="D47" s="43"/>
      <c r="E47" s="43"/>
      <c r="F47" s="43"/>
      <c r="G47" s="43"/>
      <c r="H47" s="56"/>
      <c r="I47" s="56"/>
      <c r="J47" s="43"/>
      <c r="K47" s="43"/>
      <c r="L47" s="55"/>
      <c r="M47" s="55"/>
    </row>
    <row r="48" spans="1:13" x14ac:dyDescent="0.35">
      <c r="A48" s="30">
        <f>'ieavde 1 posms'!A48</f>
        <v>45</v>
      </c>
      <c r="B48" s="43" t="str">
        <f>'ieavde 1 posms'!B48:B51</f>
        <v xml:space="preserve">Āķis lūpā
</v>
      </c>
      <c r="C48" s="30" t="str">
        <f>'ieavde 1 posms'!C48</f>
        <v>Rainers Toporkovs</v>
      </c>
      <c r="D48" s="43">
        <f>'ieavde 1 posms'!Q48:Q51</f>
        <v>14</v>
      </c>
      <c r="E48" s="43">
        <f>'ieavde 1 posms'!AH48:AH51</f>
        <v>9</v>
      </c>
      <c r="F48" s="43">
        <f>'ieavde 2 posms'!Q48:Q51</f>
        <v>11</v>
      </c>
      <c r="G48" s="43">
        <f>'ieavde 2 posms'!AH48:AH51</f>
        <v>5</v>
      </c>
      <c r="H48" s="56">
        <f t="shared" ref="H48" si="60">+D48+F48</f>
        <v>25</v>
      </c>
      <c r="I48" s="56">
        <f t="shared" ref="I48" si="61">+E48+G48</f>
        <v>14</v>
      </c>
      <c r="J48" s="43">
        <f t="shared" ref="J48" si="62">RANK(H48,$H$4:$H$75,1)</f>
        <v>12</v>
      </c>
      <c r="K48" s="43">
        <f t="shared" ref="K48" si="63">RANK(I48,$I$4:$I$75,1)</f>
        <v>6</v>
      </c>
      <c r="L48" s="55">
        <f t="shared" ref="L48" si="64">J48+K48</f>
        <v>18</v>
      </c>
      <c r="M48" s="55">
        <f t="shared" ref="M48" si="65">RANK(L48,$L$4:$L$75,1)</f>
        <v>9</v>
      </c>
    </row>
    <row r="49" spans="1:13" x14ac:dyDescent="0.35">
      <c r="A49" s="30">
        <f>'ieavde 1 posms'!A49</f>
        <v>46</v>
      </c>
      <c r="B49" s="43"/>
      <c r="C49" s="30" t="str">
        <f>'ieavde 1 posms'!C49</f>
        <v>Oskars Osis/R.Laukšteins</v>
      </c>
      <c r="D49" s="43"/>
      <c r="E49" s="43"/>
      <c r="F49" s="43"/>
      <c r="G49" s="43"/>
      <c r="H49" s="56"/>
      <c r="I49" s="56"/>
      <c r="J49" s="43"/>
      <c r="K49" s="43"/>
      <c r="L49" s="55"/>
      <c r="M49" s="55"/>
    </row>
    <row r="50" spans="1:13" x14ac:dyDescent="0.35">
      <c r="A50" s="30">
        <f>'ieavde 1 posms'!A50</f>
        <v>47</v>
      </c>
      <c r="B50" s="43"/>
      <c r="C50" s="30" t="str">
        <f>'ieavde 1 posms'!C50</f>
        <v>Aleksandrs Kuzins</v>
      </c>
      <c r="D50" s="43"/>
      <c r="E50" s="43"/>
      <c r="F50" s="43"/>
      <c r="G50" s="43"/>
      <c r="H50" s="56"/>
      <c r="I50" s="56"/>
      <c r="J50" s="43"/>
      <c r="K50" s="43"/>
      <c r="L50" s="55"/>
      <c r="M50" s="55"/>
    </row>
    <row r="51" spans="1:13" x14ac:dyDescent="0.35">
      <c r="A51" s="30">
        <f>'ieavde 1 posms'!A51</f>
        <v>48</v>
      </c>
      <c r="B51" s="43"/>
      <c r="C51" s="30" t="str">
        <f>'ieavde 1 posms'!C51</f>
        <v>Viktors Petrovs</v>
      </c>
      <c r="D51" s="43"/>
      <c r="E51" s="43"/>
      <c r="F51" s="43"/>
      <c r="G51" s="43"/>
      <c r="H51" s="56"/>
      <c r="I51" s="56"/>
      <c r="J51" s="43"/>
      <c r="K51" s="43"/>
      <c r="L51" s="55"/>
      <c r="M51" s="55"/>
    </row>
    <row r="52" spans="1:13" x14ac:dyDescent="0.35">
      <c r="A52" s="30">
        <f>'ieavde 1 posms'!A52</f>
        <v>49</v>
      </c>
      <c r="B52" s="43" t="str">
        <f>'ieavde 1 posms'!B52:B55</f>
        <v>K2</v>
      </c>
      <c r="C52" s="30" t="str">
        <f>'ieavde 1 posms'!C52</f>
        <v>Kaspars Brunsliepa</v>
      </c>
      <c r="D52" s="43">
        <f>'ieavde 1 posms'!Q52:Q55</f>
        <v>12</v>
      </c>
      <c r="E52" s="43">
        <f>'ieavde 1 posms'!AH52:AH55</f>
        <v>13</v>
      </c>
      <c r="F52" s="43">
        <f>'ieavde 2 posms'!Q52:Q55</f>
        <v>7</v>
      </c>
      <c r="G52" s="43">
        <f>'ieavde 2 posms'!AH52:AH55</f>
        <v>6</v>
      </c>
      <c r="H52" s="56">
        <f t="shared" ref="H52" si="66">+D52+F52</f>
        <v>19</v>
      </c>
      <c r="I52" s="56">
        <f t="shared" ref="I52" si="67">+E52+G52</f>
        <v>19</v>
      </c>
      <c r="J52" s="43">
        <f t="shared" ref="J52" si="68">RANK(H52,$H$4:$H$75,1)</f>
        <v>10</v>
      </c>
      <c r="K52" s="43">
        <f t="shared" ref="K52" si="69">RANK(I52,$I$4:$I$75,1)</f>
        <v>9</v>
      </c>
      <c r="L52" s="55">
        <f t="shared" ref="L52" si="70">J52+K52</f>
        <v>19</v>
      </c>
      <c r="M52" s="55">
        <f t="shared" ref="M52" si="71">RANK(L52,$L$4:$L$75,1)</f>
        <v>10</v>
      </c>
    </row>
    <row r="53" spans="1:13" x14ac:dyDescent="0.35">
      <c r="A53" s="30">
        <f>'ieavde 1 posms'!A53</f>
        <v>50</v>
      </c>
      <c r="B53" s="43"/>
      <c r="C53" s="30" t="str">
        <f>'ieavde 1 posms'!C53</f>
        <v>Niks Markuss Štubis</v>
      </c>
      <c r="D53" s="43"/>
      <c r="E53" s="43"/>
      <c r="F53" s="43"/>
      <c r="G53" s="43"/>
      <c r="H53" s="56"/>
      <c r="I53" s="56"/>
      <c r="J53" s="43"/>
      <c r="K53" s="43"/>
      <c r="L53" s="55"/>
      <c r="M53" s="55"/>
    </row>
    <row r="54" spans="1:13" x14ac:dyDescent="0.35">
      <c r="A54" s="30">
        <f>'ieavde 1 posms'!A54</f>
        <v>51</v>
      </c>
      <c r="B54" s="43"/>
      <c r="C54" s="30" t="str">
        <f>'ieavde 1 posms'!C54</f>
        <v>Aivis Kravalis/Kristaps Brun</v>
      </c>
      <c r="D54" s="43"/>
      <c r="E54" s="43"/>
      <c r="F54" s="43"/>
      <c r="G54" s="43"/>
      <c r="H54" s="56"/>
      <c r="I54" s="56"/>
      <c r="J54" s="43"/>
      <c r="K54" s="43"/>
      <c r="L54" s="55"/>
      <c r="M54" s="55"/>
    </row>
    <row r="55" spans="1:13" x14ac:dyDescent="0.35">
      <c r="A55" s="30">
        <f>'ieavde 1 posms'!A55</f>
        <v>52</v>
      </c>
      <c r="B55" s="43"/>
      <c r="C55" s="30" t="str">
        <f>'ieavde 1 posms'!C55</f>
        <v>Kaspars Zelderis</v>
      </c>
      <c r="D55" s="43"/>
      <c r="E55" s="43"/>
      <c r="F55" s="43"/>
      <c r="G55" s="43"/>
      <c r="H55" s="56"/>
      <c r="I55" s="56"/>
      <c r="J55" s="43"/>
      <c r="K55" s="43"/>
      <c r="L55" s="55"/>
      <c r="M55" s="55"/>
    </row>
    <row r="56" spans="1:13" x14ac:dyDescent="0.35">
      <c r="A56" s="30">
        <f>'ieavde 1 posms'!A56</f>
        <v>53</v>
      </c>
      <c r="B56" s="43" t="str">
        <f>'ieavde 1 posms'!B56:B59</f>
        <v>Mēs zivīm</v>
      </c>
      <c r="C56" s="30" t="str">
        <f>'ieavde 1 posms'!C56</f>
        <v>Normunds Balodis</v>
      </c>
      <c r="D56" s="43">
        <f>'ieavde 1 posms'!Q56:Q59</f>
        <v>9</v>
      </c>
      <c r="E56" s="43">
        <f>'ieavde 1 posms'!AH56:AH59</f>
        <v>8</v>
      </c>
      <c r="F56" s="43">
        <f>'ieavde 2 posms'!Q56:Q59</f>
        <v>4</v>
      </c>
      <c r="G56" s="43">
        <f>'ieavde 2 posms'!AH56:AH59</f>
        <v>12</v>
      </c>
      <c r="H56" s="56">
        <f t="shared" ref="H56" si="72">+D56+F56</f>
        <v>13</v>
      </c>
      <c r="I56" s="56">
        <f t="shared" ref="I56" si="73">+E56+G56</f>
        <v>20</v>
      </c>
      <c r="J56" s="43">
        <f t="shared" ref="J56" si="74">RANK(H56,$H$4:$H$75,1)</f>
        <v>6</v>
      </c>
      <c r="K56" s="43">
        <f t="shared" ref="K56" si="75">RANK(I56,$I$4:$I$75,1)</f>
        <v>11</v>
      </c>
      <c r="L56" s="55">
        <f t="shared" ref="L56" si="76">J56+K56</f>
        <v>17</v>
      </c>
      <c r="M56" s="55">
        <f t="shared" ref="M56" si="77">RANK(L56,$L$4:$L$75,1)</f>
        <v>8</v>
      </c>
    </row>
    <row r="57" spans="1:13" x14ac:dyDescent="0.35">
      <c r="A57" s="30">
        <f>'ieavde 1 posms'!A57</f>
        <v>54</v>
      </c>
      <c r="B57" s="43"/>
      <c r="C57" s="30" t="str">
        <f>'ieavde 1 posms'!C57</f>
        <v>Artūrs Šostiks</v>
      </c>
      <c r="D57" s="43"/>
      <c r="E57" s="43"/>
      <c r="F57" s="43"/>
      <c r="G57" s="43"/>
      <c r="H57" s="56"/>
      <c r="I57" s="56"/>
      <c r="J57" s="43"/>
      <c r="K57" s="43"/>
      <c r="L57" s="55"/>
      <c r="M57" s="55"/>
    </row>
    <row r="58" spans="1:13" x14ac:dyDescent="0.35">
      <c r="A58" s="30">
        <f>'ieavde 1 posms'!A58</f>
        <v>55</v>
      </c>
      <c r="B58" s="43"/>
      <c r="C58" s="30" t="str">
        <f>'ieavde 1 posms'!C58</f>
        <v>Juris Mockus</v>
      </c>
      <c r="D58" s="43"/>
      <c r="E58" s="43"/>
      <c r="F58" s="43"/>
      <c r="G58" s="43"/>
      <c r="H58" s="56"/>
      <c r="I58" s="56"/>
      <c r="J58" s="43"/>
      <c r="K58" s="43"/>
      <c r="L58" s="55"/>
      <c r="M58" s="55"/>
    </row>
    <row r="59" spans="1:13" x14ac:dyDescent="0.35">
      <c r="A59" s="30">
        <f>'ieavde 1 posms'!A59</f>
        <v>56</v>
      </c>
      <c r="B59" s="43"/>
      <c r="C59" s="30" t="str">
        <f>'ieavde 1 posms'!C59</f>
        <v>Artūrs Mihaļenko</v>
      </c>
      <c r="D59" s="43"/>
      <c r="E59" s="43"/>
      <c r="F59" s="43"/>
      <c r="G59" s="43"/>
      <c r="H59" s="56"/>
      <c r="I59" s="56"/>
      <c r="J59" s="43"/>
      <c r="K59" s="43"/>
      <c r="L59" s="55"/>
      <c r="M59" s="55"/>
    </row>
    <row r="60" spans="1:13" x14ac:dyDescent="0.35">
      <c r="A60" s="30">
        <f>'ieavde 1 posms'!A60</f>
        <v>57</v>
      </c>
      <c r="B60" s="43" t="str">
        <f>'ieavde 1 posms'!B60:B63</f>
        <v>Pēdējais metiens</v>
      </c>
      <c r="C60" s="30" t="str">
        <f>'ieavde 1 posms'!C60</f>
        <v>Andrejs Bakradze</v>
      </c>
      <c r="D60" s="43">
        <f>'ieavde 1 posms'!Q60:Q63</f>
        <v>15</v>
      </c>
      <c r="E60" s="43">
        <f>'ieavde 1 posms'!AH60:AH63</f>
        <v>15</v>
      </c>
      <c r="F60" s="43">
        <f>'ieavde 2 posms'!Q60:Q63</f>
        <v>16</v>
      </c>
      <c r="G60" s="43">
        <f>'ieavde 2 posms'!AH60:AH63</f>
        <v>16</v>
      </c>
      <c r="H60" s="56">
        <f t="shared" ref="H60" si="78">+D60+F60</f>
        <v>31</v>
      </c>
      <c r="I60" s="56">
        <f t="shared" ref="I60" si="79">+E60+G60</f>
        <v>31</v>
      </c>
      <c r="J60" s="43">
        <f t="shared" ref="J60" si="80">RANK(H60,$H$4:$H$75,1)</f>
        <v>18</v>
      </c>
      <c r="K60" s="43">
        <f t="shared" ref="K60" si="81">RANK(I60,$I$4:$I$75,1)</f>
        <v>17</v>
      </c>
      <c r="L60" s="55">
        <f t="shared" ref="L60" si="82">J60+K60</f>
        <v>35</v>
      </c>
      <c r="M60" s="55">
        <f t="shared" ref="M60" si="83">RANK(L60,$L$4:$L$75,1)</f>
        <v>18</v>
      </c>
    </row>
    <row r="61" spans="1:13" x14ac:dyDescent="0.35">
      <c r="A61" s="30">
        <f>'ieavde 1 posms'!A61</f>
        <v>58</v>
      </c>
      <c r="B61" s="43"/>
      <c r="C61" s="30" t="str">
        <f>'ieavde 1 posms'!C61</f>
        <v>Nils Idžons</v>
      </c>
      <c r="D61" s="43"/>
      <c r="E61" s="43"/>
      <c r="F61" s="43"/>
      <c r="G61" s="43"/>
      <c r="H61" s="56"/>
      <c r="I61" s="56"/>
      <c r="J61" s="43"/>
      <c r="K61" s="43"/>
      <c r="L61" s="55"/>
      <c r="M61" s="55"/>
    </row>
    <row r="62" spans="1:13" x14ac:dyDescent="0.35">
      <c r="A62" s="30">
        <f>'ieavde 1 posms'!A62</f>
        <v>59</v>
      </c>
      <c r="B62" s="43"/>
      <c r="C62" s="30">
        <f>'ieavde 1 posms'!C62</f>
        <v>0</v>
      </c>
      <c r="D62" s="43"/>
      <c r="E62" s="43"/>
      <c r="F62" s="43"/>
      <c r="G62" s="43"/>
      <c r="H62" s="56"/>
      <c r="I62" s="56"/>
      <c r="J62" s="43"/>
      <c r="K62" s="43"/>
      <c r="L62" s="55"/>
      <c r="M62" s="55"/>
    </row>
    <row r="63" spans="1:13" x14ac:dyDescent="0.35">
      <c r="A63" s="30">
        <f>'ieavde 1 posms'!A63</f>
        <v>60</v>
      </c>
      <c r="B63" s="43"/>
      <c r="C63" s="30">
        <f>'ieavde 1 posms'!C63</f>
        <v>0</v>
      </c>
      <c r="D63" s="43"/>
      <c r="E63" s="43"/>
      <c r="F63" s="43"/>
      <c r="G63" s="43"/>
      <c r="H63" s="56"/>
      <c r="I63" s="56"/>
      <c r="J63" s="43"/>
      <c r="K63" s="43"/>
      <c r="L63" s="55"/>
      <c r="M63" s="55"/>
    </row>
    <row r="64" spans="1:13" x14ac:dyDescent="0.35">
      <c r="A64" s="30">
        <f>'ieavde 1 posms'!A64</f>
        <v>61</v>
      </c>
      <c r="B64" s="43" t="str">
        <f>'ieavde 1 posms'!B64:B67</f>
        <v>EJ</v>
      </c>
      <c r="C64" s="30" t="str">
        <f>'ieavde 1 posms'!C64</f>
        <v>Jānis Fogelis</v>
      </c>
      <c r="D64" s="43">
        <f>'ieavde 1 posms'!Q64:Q67</f>
        <v>15</v>
      </c>
      <c r="E64" s="43">
        <f>'ieavde 1 posms'!AH64:AH67</f>
        <v>16</v>
      </c>
      <c r="F64" s="43">
        <f>'ieavde 2 posms'!Q64:Q67</f>
        <v>13</v>
      </c>
      <c r="G64" s="43">
        <f>'ieavde 2 posms'!AH64:AH67</f>
        <v>11</v>
      </c>
      <c r="H64" s="56">
        <f t="shared" ref="H64" si="84">+D64+F64</f>
        <v>28</v>
      </c>
      <c r="I64" s="56">
        <f t="shared" ref="I64" si="85">+E64+G64</f>
        <v>27</v>
      </c>
      <c r="J64" s="43">
        <f t="shared" ref="J64" si="86">RANK(H64,$H$4:$H$75,1)</f>
        <v>14</v>
      </c>
      <c r="K64" s="43">
        <f t="shared" ref="K64" si="87">RANK(I64,$I$4:$I$75,1)</f>
        <v>14</v>
      </c>
      <c r="L64" s="55">
        <f t="shared" ref="L64" si="88">J64+K64</f>
        <v>28</v>
      </c>
      <c r="M64" s="55">
        <f t="shared" ref="M64" si="89">RANK(L64,$L$4:$L$75,1)</f>
        <v>14</v>
      </c>
    </row>
    <row r="65" spans="1:13" x14ac:dyDescent="0.35">
      <c r="A65" s="30">
        <f>'ieavde 1 posms'!A65</f>
        <v>62</v>
      </c>
      <c r="B65" s="43"/>
      <c r="C65" s="30" t="str">
        <f>'ieavde 1 posms'!C65</f>
        <v>Eduards Kuzmins</v>
      </c>
      <c r="D65" s="43"/>
      <c r="E65" s="43"/>
      <c r="F65" s="43"/>
      <c r="G65" s="43"/>
      <c r="H65" s="56"/>
      <c r="I65" s="56"/>
      <c r="J65" s="43"/>
      <c r="K65" s="43"/>
      <c r="L65" s="55"/>
      <c r="M65" s="55"/>
    </row>
    <row r="66" spans="1:13" x14ac:dyDescent="0.35">
      <c r="A66" s="30">
        <f>'ieavde 1 posms'!A66</f>
        <v>63</v>
      </c>
      <c r="B66" s="43"/>
      <c r="C66" s="30">
        <f>'ieavde 1 posms'!C66</f>
        <v>0</v>
      </c>
      <c r="D66" s="43"/>
      <c r="E66" s="43"/>
      <c r="F66" s="43"/>
      <c r="G66" s="43"/>
      <c r="H66" s="56"/>
      <c r="I66" s="56"/>
      <c r="J66" s="43"/>
      <c r="K66" s="43"/>
      <c r="L66" s="55"/>
      <c r="M66" s="55"/>
    </row>
    <row r="67" spans="1:13" x14ac:dyDescent="0.35">
      <c r="A67" s="30">
        <f>'ieavde 1 posms'!A67</f>
        <v>64</v>
      </c>
      <c r="B67" s="43"/>
      <c r="C67" s="30">
        <f>'ieavde 1 posms'!C67</f>
        <v>0</v>
      </c>
      <c r="D67" s="43"/>
      <c r="E67" s="43"/>
      <c r="F67" s="43"/>
      <c r="G67" s="43"/>
      <c r="H67" s="56"/>
      <c r="I67" s="56"/>
      <c r="J67" s="43"/>
      <c r="K67" s="43"/>
      <c r="L67" s="55"/>
      <c r="M67" s="55"/>
    </row>
    <row r="68" spans="1:13" x14ac:dyDescent="0.35">
      <c r="A68" s="30">
        <f>'ieavde 1 posms'!A68</f>
        <v>65</v>
      </c>
      <c r="B68" s="43" t="str">
        <f>'ieavde 1 posms'!B68:B71</f>
        <v>Grūžiņi</v>
      </c>
      <c r="C68" s="30" t="str">
        <f>'ieavde 1 posms'!C68</f>
        <v>Mārtiņš  Veržbilovskis</v>
      </c>
      <c r="D68" s="43">
        <f>'ieavde 1 posms'!Q68:Q71</f>
        <v>15</v>
      </c>
      <c r="E68" s="43">
        <f>'ieavde 1 posms'!AH68:AH71</f>
        <v>16</v>
      </c>
      <c r="F68" s="43">
        <f>'ieavde 2 posms'!Q68:Q71</f>
        <v>15</v>
      </c>
      <c r="G68" s="43">
        <f>'ieavde 2 posms'!AH68:AH71</f>
        <v>15</v>
      </c>
      <c r="H68" s="56">
        <f t="shared" ref="H68" si="90">+D68+F68</f>
        <v>30</v>
      </c>
      <c r="I68" s="56">
        <f t="shared" ref="I68" si="91">+E68+G68</f>
        <v>31</v>
      </c>
      <c r="J68" s="43">
        <f t="shared" ref="J68" si="92">RANK(H68,$H$4:$H$75,1)</f>
        <v>17</v>
      </c>
      <c r="K68" s="43">
        <f t="shared" ref="K68" si="93">RANK(I68,$I$4:$I$75,1)</f>
        <v>17</v>
      </c>
      <c r="L68" s="55">
        <f t="shared" ref="L68" si="94">J68+K68</f>
        <v>34</v>
      </c>
      <c r="M68" s="55">
        <f t="shared" ref="M68" si="95">RANK(L68,$L$4:$L$75,1)</f>
        <v>17</v>
      </c>
    </row>
    <row r="69" spans="1:13" x14ac:dyDescent="0.35">
      <c r="A69" s="30">
        <f>'ieavde 1 posms'!A69</f>
        <v>66</v>
      </c>
      <c r="B69" s="43"/>
      <c r="C69" s="30" t="str">
        <f>'ieavde 1 posms'!C69</f>
        <v>Klāvs Daniels Anstrauts</v>
      </c>
      <c r="D69" s="43"/>
      <c r="E69" s="43"/>
      <c r="F69" s="43"/>
      <c r="G69" s="43"/>
      <c r="H69" s="56"/>
      <c r="I69" s="56"/>
      <c r="J69" s="43"/>
      <c r="K69" s="43"/>
      <c r="L69" s="55"/>
      <c r="M69" s="55"/>
    </row>
    <row r="70" spans="1:13" x14ac:dyDescent="0.35">
      <c r="A70" s="30">
        <f>'ieavde 1 posms'!A70</f>
        <v>67</v>
      </c>
      <c r="B70" s="43"/>
      <c r="C70" s="30" t="str">
        <f>'ieavde 1 posms'!C70</f>
        <v>Deniss Fībigs</v>
      </c>
      <c r="D70" s="43"/>
      <c r="E70" s="43"/>
      <c r="F70" s="43"/>
      <c r="G70" s="43"/>
      <c r="H70" s="56"/>
      <c r="I70" s="56"/>
      <c r="J70" s="43"/>
      <c r="K70" s="43"/>
      <c r="L70" s="55"/>
      <c r="M70" s="55"/>
    </row>
    <row r="71" spans="1:13" x14ac:dyDescent="0.35">
      <c r="A71" s="30">
        <f>'ieavde 1 posms'!A71</f>
        <v>68</v>
      </c>
      <c r="B71" s="43"/>
      <c r="C71" s="30" t="str">
        <f>'ieavde 1 posms'!C71</f>
        <v>Marks Daugulis</v>
      </c>
      <c r="D71" s="43"/>
      <c r="E71" s="43"/>
      <c r="F71" s="43"/>
      <c r="G71" s="43"/>
      <c r="H71" s="56"/>
      <c r="I71" s="56"/>
      <c r="J71" s="43"/>
      <c r="K71" s="43"/>
      <c r="L71" s="55"/>
      <c r="M71" s="55"/>
    </row>
    <row r="72" spans="1:13" x14ac:dyDescent="0.35">
      <c r="A72" s="30">
        <f>'ieavde 1 posms'!A72</f>
        <v>69</v>
      </c>
      <c r="B72" s="43" t="str">
        <f>'ieavde 1 posms'!B72:B75</f>
        <v>Pike hunter</v>
      </c>
      <c r="C72" s="30" t="str">
        <f>'ieavde 1 posms'!C72</f>
        <v>Staņislavs Ribņikovs</v>
      </c>
      <c r="D72" s="43">
        <f>'ieavde 1 posms'!Q72:Q75</f>
        <v>15</v>
      </c>
      <c r="E72" s="43">
        <f>'ieavde 1 posms'!AH72:AH75</f>
        <v>16</v>
      </c>
      <c r="F72" s="43">
        <f>'ieavde 2 posms'!Q72:Q75</f>
        <v>14</v>
      </c>
      <c r="G72" s="43">
        <f>'ieavde 2 posms'!AH72:AH75</f>
        <v>14</v>
      </c>
      <c r="H72" s="56">
        <f t="shared" ref="H72" si="96">+D72+F72</f>
        <v>29</v>
      </c>
      <c r="I72" s="56">
        <f t="shared" ref="I72" si="97">+E72+G72</f>
        <v>30</v>
      </c>
      <c r="J72" s="43">
        <f t="shared" ref="J72" si="98">RANK(H72,$H$4:$H$75,1)</f>
        <v>15</v>
      </c>
      <c r="K72" s="43">
        <f t="shared" ref="K72" si="99">RANK(I72,$I$4:$I$75,1)</f>
        <v>15</v>
      </c>
      <c r="L72" s="55">
        <f t="shared" ref="L72" si="100">J72+K72</f>
        <v>30</v>
      </c>
      <c r="M72" s="55">
        <f t="shared" ref="M72" si="101">RANK(L72,$L$4:$L$75,1)</f>
        <v>15</v>
      </c>
    </row>
    <row r="73" spans="1:13" x14ac:dyDescent="0.35">
      <c r="A73" s="30">
        <f>'ieavde 1 posms'!A73</f>
        <v>70</v>
      </c>
      <c r="B73" s="43"/>
      <c r="C73" s="30" t="str">
        <f>'ieavde 1 posms'!C73</f>
        <v>Daniels Krolikovs</v>
      </c>
      <c r="D73" s="43"/>
      <c r="E73" s="43"/>
      <c r="F73" s="43"/>
      <c r="G73" s="43"/>
      <c r="H73" s="56"/>
      <c r="I73" s="56"/>
      <c r="J73" s="43"/>
      <c r="K73" s="43"/>
      <c r="L73" s="55"/>
      <c r="M73" s="55"/>
    </row>
    <row r="74" spans="1:13" x14ac:dyDescent="0.35">
      <c r="A74" s="30">
        <f>'ieavde 1 posms'!A74</f>
        <v>71</v>
      </c>
      <c r="B74" s="43"/>
      <c r="C74" s="30">
        <f>'ieavde 1 posms'!C74</f>
        <v>0</v>
      </c>
      <c r="D74" s="43"/>
      <c r="E74" s="43"/>
      <c r="F74" s="43"/>
      <c r="G74" s="43"/>
      <c r="H74" s="56"/>
      <c r="I74" s="56"/>
      <c r="J74" s="43"/>
      <c r="K74" s="43"/>
      <c r="L74" s="55"/>
      <c r="M74" s="55"/>
    </row>
    <row r="75" spans="1:13" x14ac:dyDescent="0.35">
      <c r="A75" s="30">
        <f>'ieavde 1 posms'!A75</f>
        <v>72</v>
      </c>
      <c r="B75" s="43"/>
      <c r="C75" s="30">
        <f>'ieavde 1 posms'!C75</f>
        <v>0</v>
      </c>
      <c r="D75" s="43"/>
      <c r="E75" s="43"/>
      <c r="F75" s="43"/>
      <c r="G75" s="43"/>
      <c r="H75" s="56"/>
      <c r="I75" s="56"/>
      <c r="J75" s="43"/>
      <c r="K75" s="43"/>
      <c r="L75" s="55"/>
      <c r="M75" s="55"/>
    </row>
  </sheetData>
  <autoFilter ref="A3:M63" xr:uid="{2BA9E7D8-CC37-4705-94C3-B0D92A16054E}"/>
  <mergeCells count="202">
    <mergeCell ref="D2:E2"/>
    <mergeCell ref="F2:G2"/>
    <mergeCell ref="H2:I2"/>
    <mergeCell ref="J2:K2"/>
    <mergeCell ref="B4:B7"/>
    <mergeCell ref="B8:B11"/>
    <mergeCell ref="D4:D7"/>
    <mergeCell ref="E4:E7"/>
    <mergeCell ref="F4:F7"/>
    <mergeCell ref="G4:G7"/>
    <mergeCell ref="D8:D11"/>
    <mergeCell ref="E8:E11"/>
    <mergeCell ref="F8:F11"/>
    <mergeCell ref="G8:G11"/>
    <mergeCell ref="B36:B39"/>
    <mergeCell ref="B12:B15"/>
    <mergeCell ref="B16:B19"/>
    <mergeCell ref="B20:B23"/>
    <mergeCell ref="B24:B27"/>
    <mergeCell ref="B28:B31"/>
    <mergeCell ref="B32:B35"/>
    <mergeCell ref="D12:D15"/>
    <mergeCell ref="E12:E15"/>
    <mergeCell ref="D24:D27"/>
    <mergeCell ref="E24:E27"/>
    <mergeCell ref="F12:F15"/>
    <mergeCell ref="G12:G15"/>
    <mergeCell ref="D16:D19"/>
    <mergeCell ref="E16:E19"/>
    <mergeCell ref="F16:F19"/>
    <mergeCell ref="G16:G19"/>
    <mergeCell ref="B60:B63"/>
    <mergeCell ref="B40:B43"/>
    <mergeCell ref="B44:B47"/>
    <mergeCell ref="B48:B51"/>
    <mergeCell ref="B52:B55"/>
    <mergeCell ref="B56:B59"/>
    <mergeCell ref="D28:D31"/>
    <mergeCell ref="E28:E31"/>
    <mergeCell ref="F28:F31"/>
    <mergeCell ref="G28:G31"/>
    <mergeCell ref="D32:D35"/>
    <mergeCell ref="E32:E35"/>
    <mergeCell ref="F32:F35"/>
    <mergeCell ref="G32:G35"/>
    <mergeCell ref="D20:D23"/>
    <mergeCell ref="E20:E23"/>
    <mergeCell ref="F20:F23"/>
    <mergeCell ref="G20:G23"/>
    <mergeCell ref="F24:F27"/>
    <mergeCell ref="G24:G27"/>
    <mergeCell ref="F48:F51"/>
    <mergeCell ref="G48:G51"/>
    <mergeCell ref="D36:D39"/>
    <mergeCell ref="E36:E39"/>
    <mergeCell ref="F36:F39"/>
    <mergeCell ref="G36:G39"/>
    <mergeCell ref="D40:D43"/>
    <mergeCell ref="E40:E43"/>
    <mergeCell ref="F40:F43"/>
    <mergeCell ref="G40:G43"/>
    <mergeCell ref="D60:D63"/>
    <mergeCell ref="E60:E63"/>
    <mergeCell ref="F60:F63"/>
    <mergeCell ref="G60:G63"/>
    <mergeCell ref="H4:H7"/>
    <mergeCell ref="I4:I7"/>
    <mergeCell ref="H8:H11"/>
    <mergeCell ref="I8:I11"/>
    <mergeCell ref="H12:H15"/>
    <mergeCell ref="I12:I15"/>
    <mergeCell ref="D52:D55"/>
    <mergeCell ref="E52:E55"/>
    <mergeCell ref="F52:F55"/>
    <mergeCell ref="G52:G55"/>
    <mergeCell ref="D56:D59"/>
    <mergeCell ref="E56:E59"/>
    <mergeCell ref="F56:F59"/>
    <mergeCell ref="G56:G59"/>
    <mergeCell ref="D44:D47"/>
    <mergeCell ref="E44:E47"/>
    <mergeCell ref="F44:F47"/>
    <mergeCell ref="G44:G47"/>
    <mergeCell ref="D48:D51"/>
    <mergeCell ref="E48:E51"/>
    <mergeCell ref="H28:H31"/>
    <mergeCell ref="I28:I31"/>
    <mergeCell ref="H32:H35"/>
    <mergeCell ref="I32:I35"/>
    <mergeCell ref="H36:H39"/>
    <mergeCell ref="I36:I39"/>
    <mergeCell ref="H16:H19"/>
    <mergeCell ref="I16:I19"/>
    <mergeCell ref="H20:H23"/>
    <mergeCell ref="I20:I23"/>
    <mergeCell ref="H24:H27"/>
    <mergeCell ref="I24:I27"/>
    <mergeCell ref="H52:H55"/>
    <mergeCell ref="I52:I55"/>
    <mergeCell ref="H56:H59"/>
    <mergeCell ref="I56:I59"/>
    <mergeCell ref="H60:H63"/>
    <mergeCell ref="I60:I63"/>
    <mergeCell ref="H40:H43"/>
    <mergeCell ref="I40:I43"/>
    <mergeCell ref="H44:H47"/>
    <mergeCell ref="I44:I47"/>
    <mergeCell ref="H48:H51"/>
    <mergeCell ref="I48:I51"/>
    <mergeCell ref="L12:L15"/>
    <mergeCell ref="M12:M15"/>
    <mergeCell ref="J16:J19"/>
    <mergeCell ref="K16:K19"/>
    <mergeCell ref="L16:L19"/>
    <mergeCell ref="M16:M19"/>
    <mergeCell ref="L4:L7"/>
    <mergeCell ref="M4:M7"/>
    <mergeCell ref="J8:J11"/>
    <mergeCell ref="K8:K11"/>
    <mergeCell ref="L8:L11"/>
    <mergeCell ref="M8:M11"/>
    <mergeCell ref="J4:J7"/>
    <mergeCell ref="K4:K7"/>
    <mergeCell ref="J12:J15"/>
    <mergeCell ref="K12:K15"/>
    <mergeCell ref="J28:J31"/>
    <mergeCell ref="K28:K31"/>
    <mergeCell ref="L28:L31"/>
    <mergeCell ref="M28:M31"/>
    <mergeCell ref="J32:J35"/>
    <mergeCell ref="K32:K35"/>
    <mergeCell ref="L32:L35"/>
    <mergeCell ref="M32:M35"/>
    <mergeCell ref="L20:L23"/>
    <mergeCell ref="M20:M23"/>
    <mergeCell ref="J24:J27"/>
    <mergeCell ref="K24:K27"/>
    <mergeCell ref="L24:L27"/>
    <mergeCell ref="M24:M27"/>
    <mergeCell ref="J20:J23"/>
    <mergeCell ref="K20:K23"/>
    <mergeCell ref="J44:J47"/>
    <mergeCell ref="K44:K47"/>
    <mergeCell ref="L44:L47"/>
    <mergeCell ref="M44:M47"/>
    <mergeCell ref="J48:J51"/>
    <mergeCell ref="K48:K51"/>
    <mergeCell ref="L48:L51"/>
    <mergeCell ref="M48:M51"/>
    <mergeCell ref="J36:J39"/>
    <mergeCell ref="K36:K39"/>
    <mergeCell ref="L36:L39"/>
    <mergeCell ref="M36:M39"/>
    <mergeCell ref="J40:J43"/>
    <mergeCell ref="K40:K43"/>
    <mergeCell ref="L40:L43"/>
    <mergeCell ref="M40:M43"/>
    <mergeCell ref="J60:J63"/>
    <mergeCell ref="K60:K63"/>
    <mergeCell ref="L60:L63"/>
    <mergeCell ref="M60:M63"/>
    <mergeCell ref="J52:J55"/>
    <mergeCell ref="K52:K55"/>
    <mergeCell ref="L52:L55"/>
    <mergeCell ref="M52:M55"/>
    <mergeCell ref="J56:J59"/>
    <mergeCell ref="K56:K59"/>
    <mergeCell ref="L56:L59"/>
    <mergeCell ref="M56:M59"/>
    <mergeCell ref="L64:L67"/>
    <mergeCell ref="M64:M67"/>
    <mergeCell ref="B68:B71"/>
    <mergeCell ref="D68:D71"/>
    <mergeCell ref="E68:E71"/>
    <mergeCell ref="F68:F71"/>
    <mergeCell ref="G68:G71"/>
    <mergeCell ref="H68:H71"/>
    <mergeCell ref="I68:I71"/>
    <mergeCell ref="J68:J71"/>
    <mergeCell ref="K68:K71"/>
    <mergeCell ref="L68:L71"/>
    <mergeCell ref="M68:M71"/>
    <mergeCell ref="B64:B67"/>
    <mergeCell ref="D64:D67"/>
    <mergeCell ref="E64:E67"/>
    <mergeCell ref="F64:F67"/>
    <mergeCell ref="G64:G67"/>
    <mergeCell ref="H64:H67"/>
    <mergeCell ref="I64:I67"/>
    <mergeCell ref="J64:J67"/>
    <mergeCell ref="K64:K67"/>
    <mergeCell ref="L72:L75"/>
    <mergeCell ref="M72:M75"/>
    <mergeCell ref="B72:B75"/>
    <mergeCell ref="D72:D75"/>
    <mergeCell ref="E72:E75"/>
    <mergeCell ref="F72:F75"/>
    <mergeCell ref="G72:G75"/>
    <mergeCell ref="H72:H75"/>
    <mergeCell ref="I72:I75"/>
    <mergeCell ref="J72:J75"/>
    <mergeCell ref="K72:K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1</vt:i4>
      </vt:variant>
    </vt:vector>
  </HeadingPairs>
  <TitlesOfParts>
    <vt:vector size="5" baseType="lpstr">
      <vt:lpstr>ieavde 1 posms</vt:lpstr>
      <vt:lpstr>ieavde 2 posms</vt:lpstr>
      <vt:lpstr>KOPVĒRTĒJUMS Ind.</vt:lpstr>
      <vt:lpstr>KOPVĒRTĒJUMS Kom.</vt:lpstr>
      <vt:lpstr>'ieavde 1 posms'!Drukas_apgabals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Agris Rudzāns</cp:lastModifiedBy>
  <cp:lastPrinted>2021-09-25T13:41:50Z</cp:lastPrinted>
  <dcterms:created xsi:type="dcterms:W3CDTF">2021-08-22T14:17:29Z</dcterms:created>
  <dcterms:modified xsi:type="dcterms:W3CDTF">2024-12-29T18:20:45Z</dcterms:modified>
</cp:coreProperties>
</file>